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hDE8TxPc/q0KM91pBu+z8qoolps9AQQ+CtEHCXeoswTILoFMkHwDLkD9eaPJjWLTqNdsFfPSqWg+8v+Y4n1oog==" workbookSaltValue="hxMwdErAOSBvSWTMstSgyA=="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<sst xmlns="http://schemas.openxmlformats.org/spreadsheetml/2006/main" count="228" uniqueCount="113">
  <si>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</si>
  <si>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</si>
  <si>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</si>
  <si>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</si>
  <si>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</si>
  <si>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</si>
  <si>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</si>
  <si>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</si>
  <si>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</si>
  <si>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</si>
  <si>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</si>
  <si>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</si>
  <si>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</si>
  <si>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</si>
  <si>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</si>
  <si>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</si>
  <si>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</si>
  <si>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</si>
  <si>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</si>
  <si>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</si>
  <si>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</si>
  <si>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</si>
  <si>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</si>
  <si>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</si>
  <si>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</si>
  <si>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</si>
  <si>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</si>
  <si>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</si>
  <si>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</si>
  <si>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</si>
  <si>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</si>
  <si>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</si>
  <si>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</si>
  <si>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</si>
  <si>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</si>
  <si>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</si>
  <si>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</si>
  <si>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</si>
  <si>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</si>
  <si>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</si>
  <si>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</si>
  <si>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</si>
  <si>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</si>
  <si>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</si>
  <si>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</si>
  <si>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</si>
  <si>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</si>
  <si>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</si>
  <si>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</si>
  <si>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</si>
  <si>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</si>
  <si>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</si>
  <si>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</si>
  <si>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</si>
  <si>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</si>
  <si>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</si>
  <si>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</si>
  <si>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</si>
  <si>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</si>
  <si>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</si>
  <si>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</si>
  <si>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</si>
  <si>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</si>
  <si>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</si>
  <si>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</si>
  <si>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</si>
  <si>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</si>
  <si>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</si>
  <si>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</si>
  <si>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</si>
  <si>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</si>
  <si>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</si>
  <si>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</si>
  <si>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</si>
  <si>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</si>
  <si>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</si>
  <si>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</si>
  <si>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</si>
  <si>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</si>
  <si>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</si>
  <si>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</si>
  <si>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</si>
  <si>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</si>
  <si>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</si>
  <si>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</si>
  <si>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</si>
  <si>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</si>
  <si>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</si>
  <si>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</si>
  <si>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</si>
  <si>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</si>
  <si>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</si>
  <si>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</si>
  <si>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</si>
  <si>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</si>
  <si>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</si>
  <si>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</si>
  <si>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</si>
  <si>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</si>
  <si>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</si>
  <si>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</si>
  <si>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</si>
  <si>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</si>
  <si>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</si>
  <si>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</si>
  <si>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</si>
  <si>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</si>
  <si>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</si>
  <si>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</si>
  <si>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</si>
  <si>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茂木町公共下水道事業は、平成９年度から開始し平成１６年度に一部供用開始となった。事業開始から年数が浅いため老朽化対策は行っていないが、将来的には老朽化対策を講じる必要がある。</t>
  </si>
  <si>
    <t>茂木町の公共下水道事業は、類似団体と比較すると、経費回収率など経営の効率性に関しては平均値を上回っている一方で、施設の効率性に関しては平均値より低い。経営改善のためには、今後も引き続き、戸別訪問など水洗化普及活動に取り組み、水洗化人口および有収水量の増加を図っていく必要がある。</t>
    <phoneticPr fontId="4"/>
  </si>
  <si>
    <t>収益的収支比率は100％を割り込んでおり、今後も経費節減、水洗化率の向上による使用料収入増を図る必要がある。
経費回収率は、H27年以降は100％を下回り、人口減による使用料の減収や経年による維持管理費の増が影響していると思われるが、複数年計画で修繕工事をするなど費用の平準化に努めている。今後は、さらなる経費削減策を模索し実施していく必要がある。
汚水処理原価は類似団体平均値より低いが、水洗化率と施設利用率が共に平均値を下回っているため、今後も水洗化率向上の取り組みを継続しつつ、施設利用率の向上に繋げていくていく必要がある。</t>
    <rPh sb="48" eb="50">
      <t>ヒツヨウ</t>
    </rPh>
    <rPh sb="74" eb="76">
      <t>シタマワ</t>
    </rPh>
    <rPh sb="78" eb="80">
      <t>ジンコウ</t>
    </rPh>
    <rPh sb="80" eb="81">
      <t>ゲン</t>
    </rPh>
    <rPh sb="84" eb="87">
      <t>シヨウリョウ</t>
    </rPh>
    <rPh sb="88" eb="90">
      <t>ゲンシュウ</t>
    </rPh>
    <rPh sb="91" eb="93">
      <t>ケイネン</t>
    </rPh>
    <rPh sb="96" eb="98">
      <t>イジ</t>
    </rPh>
    <rPh sb="98" eb="101">
      <t>カンリヒ</t>
    </rPh>
    <rPh sb="102" eb="103">
      <t>ゾウ</t>
    </rPh>
    <rPh sb="104" eb="106">
      <t>エイキョウ</t>
    </rPh>
    <rPh sb="111" eb="112">
      <t>オモ</t>
    </rPh>
    <rPh sb="117" eb="119">
      <t>フクスウ</t>
    </rPh>
    <rPh sb="119" eb="120">
      <t>ネン</t>
    </rPh>
    <rPh sb="120" eb="122">
      <t>ケイカク</t>
    </rPh>
    <rPh sb="123" eb="125">
      <t>シュウゼン</t>
    </rPh>
    <rPh sb="125" eb="127">
      <t>コウジ</t>
    </rPh>
    <rPh sb="132" eb="134">
      <t>ヒヨウ</t>
    </rPh>
    <rPh sb="135" eb="138">
      <t>ヘイジュンカ</t>
    </rPh>
    <rPh sb="139" eb="140">
      <t>ツト</t>
    </rPh>
    <rPh sb="145" eb="147">
      <t>コンゴ</t>
    </rPh>
    <rPh sb="153" eb="155">
      <t>ケイヒ</t>
    </rPh>
    <rPh sb="175" eb="177">
      <t>オスイ</t>
    </rPh>
    <rPh sb="177" eb="179">
      <t>ショリ</t>
    </rPh>
    <rPh sb="179" eb="181">
      <t>ゲンカ</t>
    </rPh>
    <rPh sb="182" eb="184">
      <t>ルイジ</t>
    </rPh>
    <rPh sb="184" eb="186">
      <t>ダンタイ</t>
    </rPh>
    <rPh sb="186" eb="189">
      <t>ヘイキンチ</t>
    </rPh>
    <rPh sb="191" eb="192">
      <t>ヒク</t>
    </rPh>
    <rPh sb="195" eb="198">
      <t>スイセンカ</t>
    </rPh>
    <rPh sb="198" eb="199">
      <t>リツ</t>
    </rPh>
    <rPh sb="206" eb="207">
      <t>トモ</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</si>
</sst>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E-462D-AE26-D92534E2FC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0.12</c:v>
                </c:pt>
              </c:numCache>
            </c:numRef>
          </c:val>
          <c:smooth val="0"/>
          <c:extLst>
            <c:ext xmlns:c16="http://schemas.microsoft.com/office/drawing/2014/chart" uri="{C3380CC4-5D6E-409C-BE32-E72D297353CC}">
              <c16:uniqueId val="{00000001-7C5E-462D-AE26-D92534E2FC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24.17</c:v>
                </c:pt>
                <c:pt idx="1">
                  <c:v>24.67</c:v>
                </c:pt>
                <c:pt idx="2">
                  <c:v>24.67</c:v>
                </c:pt>
                <c:pt idx="3">
                  <c:v>25.08</c:v>
                </c:pt>
                <c:pt idx="4">
                  <c:v>25.63</c:v>
                </c:pt>
              </c:numCache>
            </c:numRef>
          </c:val>
          <c:extLst>
            <c:ext xmlns:c16="http://schemas.microsoft.com/office/drawing/2014/chart" uri="{C3380CC4-5D6E-409C-BE32-E72D297353CC}">
              <c16:uniqueId val="{00000000-6B89-422D-B2F0-0FE8135B86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49.68</c:v>
                </c:pt>
              </c:numCache>
            </c:numRef>
          </c:val>
          <c:smooth val="0"/>
          <c:extLst>
            <c:ext xmlns:c16="http://schemas.microsoft.com/office/drawing/2014/chart" uri="{C3380CC4-5D6E-409C-BE32-E72D297353CC}">
              <c16:uniqueId val="{00000001-6B89-422D-B2F0-0FE8135B86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62.29</c:v>
                </c:pt>
                <c:pt idx="1">
                  <c:v>65.739999999999995</c:v>
                </c:pt>
                <c:pt idx="2">
                  <c:v>66.97</c:v>
                </c:pt>
                <c:pt idx="3">
                  <c:v>68.45</c:v>
                </c:pt>
                <c:pt idx="4">
                  <c:v>70.03</c:v>
                </c:pt>
              </c:numCache>
            </c:numRef>
          </c:val>
          <c:extLst>
            <c:ext xmlns:c16="http://schemas.microsoft.com/office/drawing/2014/chart" uri="{C3380CC4-5D6E-409C-BE32-E72D297353CC}">
              <c16:uniqueId val="{00000000-6124-4822-A7D1-A32AE55191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83.35</c:v>
                </c:pt>
              </c:numCache>
            </c:numRef>
          </c:val>
          <c:smooth val="0"/>
          <c:extLst>
            <c:ext xmlns:c16="http://schemas.microsoft.com/office/drawing/2014/chart" uri="{C3380CC4-5D6E-409C-BE32-E72D297353CC}">
              <c16:uniqueId val="{00000001-6124-4822-A7D1-A32AE55191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88.04</c:v>
                </c:pt>
                <c:pt idx="1">
                  <c:v>81.83</c:v>
                </c:pt>
                <c:pt idx="2">
                  <c:v>81.8</c:v>
                </c:pt>
                <c:pt idx="3">
                  <c:v>84.41</c:v>
                </c:pt>
                <c:pt idx="4">
                  <c:v>80.62</c:v>
                </c:pt>
              </c:numCache>
            </c:numRef>
          </c:val>
          <c:extLst>
            <c:ext xmlns:c16="http://schemas.microsoft.com/office/drawing/2014/chart" uri="{C3380CC4-5D6E-409C-BE32-E72D297353CC}">
              <c16:uniqueId val="{00000000-A7EB-4DCE-B12A-7B3E9CD14B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B-4DCE-B12A-7B3E9CD14B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4-440F-824A-28CB1805CC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4-440F-824A-28CB1805CC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D-42D4-8317-38D49369B5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D-42D4-8317-38D49369B5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3-46E3-9601-9A7F60CBDF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3-46E3-9601-9A7F60CBDF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9-427E-82E1-D7439CFE97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9-427E-82E1-D7439CFE97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572.37</c:v>
                </c:pt>
                <c:pt idx="1">
                  <c:v>834.08</c:v>
                </c:pt>
                <c:pt idx="2">
                  <c:v>755.03</c:v>
                </c:pt>
                <c:pt idx="3">
                  <c:v>803.35</c:v>
                </c:pt>
                <c:pt idx="4">
                  <c:v>529.1</c:v>
                </c:pt>
              </c:numCache>
            </c:numRef>
          </c:val>
          <c:extLst>
            <c:ext xmlns:c16="http://schemas.microsoft.com/office/drawing/2014/chart" uri="{C3380CC4-5D6E-409C-BE32-E72D297353CC}">
              <c16:uniqueId val="{00000000-090B-4298-9BF5-A5C43C29B7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1048.23</c:v>
                </c:pt>
              </c:numCache>
            </c:numRef>
          </c:val>
          <c:smooth val="0"/>
          <c:extLst>
            <c:ext xmlns:c16="http://schemas.microsoft.com/office/drawing/2014/chart" uri="{C3380CC4-5D6E-409C-BE32-E72D297353CC}">
              <c16:uniqueId val="{00000001-090B-4298-9BF5-A5C43C29B7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101.98</c:v>
                </c:pt>
                <c:pt idx="1">
                  <c:v>92.91</c:v>
                </c:pt>
                <c:pt idx="2">
                  <c:v>91.7</c:v>
                </c:pt>
                <c:pt idx="3">
                  <c:v>91.6</c:v>
                </c:pt>
                <c:pt idx="4">
                  <c:v>85.16</c:v>
                </c:pt>
              </c:numCache>
            </c:numRef>
          </c:val>
          <c:extLst>
            <c:ext xmlns:c16="http://schemas.microsoft.com/office/drawing/2014/chart" uri="{C3380CC4-5D6E-409C-BE32-E72D297353CC}">
              <c16:uniqueId val="{00000000-67A4-4AC0-A951-38BF3172D1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78.92</c:v>
                </c:pt>
              </c:numCache>
            </c:numRef>
          </c:val>
          <c:smooth val="0"/>
          <c:extLst>
            <c:ext xmlns:c16="http://schemas.microsoft.com/office/drawing/2014/chart" uri="{C3380CC4-5D6E-409C-BE32-E72D297353CC}">
              <c16:uniqueId val="{00000001-67A4-4AC0-A951-38BF3172D1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169.15</c:v>
                </c:pt>
                <c:pt idx="1">
                  <c:v>186.21</c:v>
                </c:pt>
                <c:pt idx="2">
                  <c:v>190</c:v>
                </c:pt>
                <c:pt idx="3">
                  <c:v>190</c:v>
                </c:pt>
                <c:pt idx="4">
                  <c:v>203.34</c:v>
                </c:pt>
              </c:numCache>
            </c:numRef>
          </c:val>
          <c:extLst>
            <c:ext xmlns:c16="http://schemas.microsoft.com/office/drawing/2014/chart" uri="{C3380CC4-5D6E-409C-BE32-E72D297353CC}">
              <c16:uniqueId val="{00000000-5F41-4498-96DA-06CF4C48C7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220.31</c:v>
                </c:pt>
              </c:numCache>
            </c:numRef>
          </c:val>
          <c:smooth val="0"/>
          <c:extLst>
            <c:ext xmlns:c16="http://schemas.microsoft.com/office/drawing/2014/chart" uri="{C3380CC4-5D6E-409C-BE32-E72D297353CC}">
              <c16:uniqueId val="{00000001-5F41-4498-96DA-06CF4C48C7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茂木町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13060</v>
      </c>
      <c r="AM8" s="50"/>
      <c r="AN8" s="50"/>
      <c r="AO8" s="50"/>
      <c r="AP8" s="50"/>
      <c r="AQ8" s="50"/>
      <c r="AR8" s="50"/>
      <c r="AS8" s="50"/>
      <c r="AT8" s="45">
        <f>データ!T6</f>
        <v>172.69</v>
      </c>
      <c r="AU8" s="45"/>
      <c r="AV8" s="45"/>
      <c r="AW8" s="45"/>
      <c r="AX8" s="45"/>
      <c r="AY8" s="45"/>
      <c r="AZ8" s="45"/>
      <c r="BA8" s="45"/>
      <c r="BB8" s="45">
        <f>データ!U6</f>
        <v>75.63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20.53</v>
      </c>
      <c r="Q10" s="45"/>
      <c r="R10" s="45"/>
      <c r="S10" s="45"/>
      <c r="T10" s="45"/>
      <c r="U10" s="45"/>
      <c r="V10" s="45"/>
      <c r="W10" s="45">
        <f>データ!Q6</f>
        <v>99.08</v>
      </c>
      <c r="X10" s="45"/>
      <c r="Y10" s="45"/>
      <c r="Z10" s="45"/>
      <c r="AA10" s="45"/>
      <c r="AB10" s="45"/>
      <c r="AC10" s="45"/>
      <c r="AD10" s="50">
        <f>データ!R6</f>
        <v>2916</v>
      </c>
      <c r="AE10" s="50"/>
      <c r="AF10" s="50"/>
      <c r="AG10" s="50"/>
      <c r="AH10" s="50"/>
      <c r="AI10" s="50"/>
      <c r="AJ10" s="50"/>
      <c r="AK10" s="2"/>
      <c r="AL10" s="50">
        <f>データ!V6</f>
        <v>2659</v>
      </c>
      <c r="AM10" s="50"/>
      <c r="AN10" s="50"/>
      <c r="AO10" s="50"/>
      <c r="AP10" s="50"/>
      <c r="AQ10" s="50"/>
      <c r="AR10" s="50"/>
      <c r="AS10" s="50"/>
      <c r="AT10" s="45">
        <f>データ!W6</f>
        <v>1.23</v>
      </c>
      <c r="AU10" s="45"/>
      <c r="AV10" s="45"/>
      <c r="AW10" s="45"/>
      <c r="AX10" s="45"/>
      <c r="AY10" s="45"/>
      <c r="AZ10" s="45"/>
      <c r="BA10" s="45"/>
      <c r="BB10" s="45">
        <f>データ!X6</f>
        <v>2161.79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iKJtOtv5T6XWzkidwWqewBKh3l2JNugdZ2DIjkaGTk61ZFnreqQ4FhNIea1sOQusMf+iRoO5nUp3m/CMaideA==" saltValue="n3wVwsu7/D1/9yRzt7mX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93432</v>
      </c>
      <c r="D6" s="33">
        <f t="shared" si="3"/>
        <v>47</v>
      </c>
      <c r="E6" s="33">
        <f t="shared" si="3"/>
        <v>17</v>
      </c>
      <c r="F6" s="33">
        <f t="shared" si="3"/>
        <v>1</v>
      </c>
      <c r="G6" s="33">
        <f t="shared" si="3"/>
        <v>0</v>
      </c>
      <c r="H6" s="33" t="str">
        <f t="shared" si="3"/>
        <v>栃木県　茂木町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20.53</v>
      </c>
      <c r="Q6" s="34">
        <f t="shared" si="3"/>
        <v>99.08</v>
      </c>
      <c r="R6" s="34">
        <f t="shared" si="3"/>
        <v>2916</v>
      </c>
      <c r="S6" s="34">
        <f t="shared" si="3"/>
        <v>13060</v>
      </c>
      <c r="T6" s="34">
        <f t="shared" si="3"/>
        <v>172.69</v>
      </c>
      <c r="U6" s="34">
        <f t="shared" si="3"/>
        <v>75.63</v>
      </c>
      <c r="V6" s="34">
        <f t="shared" si="3"/>
        <v>2659</v>
      </c>
      <c r="W6" s="34">
        <f t="shared" si="3"/>
        <v>1.23</v>
      </c>
      <c r="X6" s="34">
        <f t="shared" si="3"/>
        <v>2161.79</v>
      </c>
      <c r="Y6" s="35">
        <f>IF(Y7="",NA(),Y7)</f>
        <v>88.04</v>
      </c>
      <c r="Z6" s="35">
        <f t="shared" ref="Z6:AH6" si="4">IF(Z7="",NA(),Z7)</f>
        <v>81.83</v>
      </c>
      <c r="AA6" s="35">
        <f t="shared" si="4"/>
        <v>81.8</v>
      </c>
      <c r="AB6" s="35">
        <f t="shared" si="4"/>
        <v>84.41</v>
      </c>
      <c r="AC6" s="35">
        <f t="shared" si="4"/>
        <v>80.62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572.37</v>
      </c>
      <c r="BG6" s="35">
        <f t="shared" ref="BG6:BO6" si="7">IF(BG7="",NA(),BG7)</f>
        <v>834.08</v>
      </c>
      <c r="BH6" s="35">
        <f t="shared" si="7"/>
        <v>755.03</v>
      </c>
      <c r="BI6" s="35">
        <f t="shared" si="7"/>
        <v>803.35</v>
      </c>
      <c r="BJ6" s="35">
        <f t="shared" si="7"/>
        <v>529.1</v>
      </c>
      <c r="BK6" s="35">
        <f t="shared" si="7"/>
        <v>1696.96</v>
      </c>
      <c r="BL6" s="35">
        <f t="shared" si="7"/>
        <v>1824.34</v>
      </c>
      <c r="BM6" s="35">
        <f t="shared" si="7"/>
        <v>1604.64</v>
      </c>
      <c r="BN6" s="35">
        <f t="shared" si="7"/>
        <v>1217.7</v>
      </c>
      <c r="BO6" s="35">
        <f t="shared" si="7"/>
        <v>1048.23</v>
      </c>
      <c r="BP6" s="34" t="str">
        <f>IF(BP7="","",IF(BP7="-","【-】","【"&amp;SUBSTITUTE(TEXT(BP7,"#,##0.00"),"-","△")&amp;"】"))</f>
        <v>【682.78】</v>
      </c>
      <c r="BQ6" s="35">
        <f>IF(BQ7="",NA(),BQ7)</f>
        <v>101.98</v>
      </c>
      <c r="BR6" s="35">
        <f t="shared" ref="BR6:BZ6" si="8">IF(BR7="",NA(),BR7)</f>
        <v>92.91</v>
      </c>
      <c r="BS6" s="35">
        <f t="shared" si="8"/>
        <v>91.7</v>
      </c>
      <c r="BT6" s="35">
        <f t="shared" si="8"/>
        <v>91.6</v>
      </c>
      <c r="BU6" s="35">
        <f t="shared" si="8"/>
        <v>85.16</v>
      </c>
      <c r="BV6" s="35">
        <f t="shared" si="8"/>
        <v>47.23</v>
      </c>
      <c r="BW6" s="35">
        <f t="shared" si="8"/>
        <v>54.16</v>
      </c>
      <c r="BX6" s="35">
        <f t="shared" si="8"/>
        <v>60.01</v>
      </c>
      <c r="BY6" s="35">
        <f t="shared" si="8"/>
        <v>66.680000000000007</v>
      </c>
      <c r="BZ6" s="35">
        <f t="shared" si="8"/>
        <v>78.92</v>
      </c>
      <c r="CA6" s="34" t="str">
        <f>IF(CA7="","",IF(CA7="-","【-】","【"&amp;SUBSTITUTE(TEXT(CA7,"#,##0.00"),"-","△")&amp;"】"))</f>
        <v>【100.91】</v>
      </c>
      <c r="CB6" s="35">
        <f>IF(CB7="",NA(),CB7)</f>
        <v>169.15</v>
      </c>
      <c r="CC6" s="35">
        <f t="shared" ref="CC6:CK6" si="9">IF(CC7="",NA(),CC7)</f>
        <v>186.21</v>
      </c>
      <c r="CD6" s="35">
        <f t="shared" si="9"/>
        <v>190</v>
      </c>
      <c r="CE6" s="35">
        <f t="shared" si="9"/>
        <v>190</v>
      </c>
      <c r="CF6" s="35">
        <f t="shared" si="9"/>
        <v>203.34</v>
      </c>
      <c r="CG6" s="35">
        <f t="shared" si="9"/>
        <v>351.41</v>
      </c>
      <c r="CH6" s="35">
        <f t="shared" si="9"/>
        <v>307.56</v>
      </c>
      <c r="CI6" s="35">
        <f t="shared" si="9"/>
        <v>277.67</v>
      </c>
      <c r="CJ6" s="35">
        <f t="shared" si="9"/>
        <v>260.11</v>
      </c>
      <c r="CK6" s="35">
        <f t="shared" si="9"/>
        <v>220.31</v>
      </c>
      <c r="CL6" s="34" t="str">
        <f>IF(CL7="","",IF(CL7="-","【-】","【"&amp;SUBSTITUTE(TEXT(CL7,"#,##0.00"),"-","△")&amp;"】"))</f>
        <v>【136.86】</v>
      </c>
      <c r="CM6" s="35">
        <f>IF(CM7="",NA(),CM7)</f>
        <v>24.17</v>
      </c>
      <c r="CN6" s="35">
        <f t="shared" ref="CN6:CV6" si="10">IF(CN7="",NA(),CN7)</f>
        <v>24.67</v>
      </c>
      <c r="CO6" s="35">
        <f t="shared" si="10"/>
        <v>24.67</v>
      </c>
      <c r="CP6" s="35">
        <f t="shared" si="10"/>
        <v>25.08</v>
      </c>
      <c r="CQ6" s="35">
        <f t="shared" si="10"/>
        <v>25.63</v>
      </c>
      <c r="CR6" s="35">
        <f t="shared" si="10"/>
        <v>43.53</v>
      </c>
      <c r="CS6" s="35">
        <f t="shared" si="10"/>
        <v>39.869999999999997</v>
      </c>
      <c r="CT6" s="35">
        <f t="shared" si="10"/>
        <v>41.28</v>
      </c>
      <c r="CU6" s="35">
        <f t="shared" si="10"/>
        <v>41.45</v>
      </c>
      <c r="CV6" s="35">
        <f t="shared" si="10"/>
        <v>49.68</v>
      </c>
      <c r="CW6" s="34" t="str">
        <f>IF(CW7="","",IF(CW7="-","【-】","【"&amp;SUBSTITUTE(TEXT(CW7,"#,##0.00"),"-","△")&amp;"】"))</f>
        <v>【58.98】</v>
      </c>
      <c r="CX6" s="35">
        <f>IF(CX7="",NA(),CX7)</f>
        <v>62.29</v>
      </c>
      <c r="CY6" s="35">
        <f t="shared" ref="CY6:DG6" si="11">IF(CY7="",NA(),CY7)</f>
        <v>65.739999999999995</v>
      </c>
      <c r="CZ6" s="35">
        <f t="shared" si="11"/>
        <v>66.97</v>
      </c>
      <c r="DA6" s="35">
        <f t="shared" si="11"/>
        <v>68.45</v>
      </c>
      <c r="DB6" s="35">
        <f t="shared" si="11"/>
        <v>70.03</v>
      </c>
      <c r="DC6" s="35">
        <f t="shared" si="11"/>
        <v>64.14</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0.12</v>
      </c>
      <c r="EO6" s="34" t="str">
        <f>IF(EO7="","",IF(EO7="-","【-】","【"&amp;SUBSTITUTE(TEXT(EO7,"#,##0.00"),"-","△")&amp;"】"))</f>
        <v>【0.23】</v>
      </c>
    </row>
    <row r="7" spans="1:145" s="36" customFormat="1" x14ac:dyDescent="0.15">
      <c r="A7" s="28"/>
      <c r="B7" s="37">
        <v>2018</v>
      </c>
      <c r="C7" s="37">
        <v>93432</v>
      </c>
      <c r="D7" s="37">
        <v>47</v>
      </c>
      <c r="E7" s="37">
        <v>17</v>
      </c>
      <c r="F7" s="37">
        <v>1</v>
      </c>
      <c r="G7" s="37">
        <v>0</v>
      </c>
      <c r="H7" s="37" t="s">
        <v>97</v>
      </c>
      <c r="I7" s="37" t="s">
        <v>98</v>
      </c>
      <c r="J7" s="37" t="s">
        <v>99</v>
      </c>
      <c r="K7" s="37" t="s">
        <v>100</v>
      </c>
      <c r="L7" s="37" t="s">
        <v>101</v>
      </c>
      <c r="M7" s="37" t="s">
        <v>102</v>
      </c>
      <c r="N7" s="38" t="s">
        <v>103</v>
      </c>
      <c r="O7" s="38" t="s">
        <v>104</v>
      </c>
      <c r="P7" s="38">
        <v>20.53</v>
      </c>
      <c r="Q7" s="38">
        <v>99.08</v>
      </c>
      <c r="R7" s="38">
        <v>2916</v>
      </c>
      <c r="S7" s="38">
        <v>13060</v>
      </c>
      <c r="T7" s="38">
        <v>172.69</v>
      </c>
      <c r="U7" s="38">
        <v>75.63</v>
      </c>
      <c r="V7" s="38">
        <v>2659</v>
      </c>
      <c r="W7" s="38">
        <v>1.23</v>
      </c>
      <c r="X7" s="38">
        <v>2161.79</v>
      </c>
      <c r="Y7" s="38">
        <v>88.04</v>
      </c>
      <c r="Z7" s="38">
        <v>81.83</v>
      </c>
      <c r="AA7" s="38">
        <v>81.8</v>
      </c>
      <c r="AB7" s="38">
        <v>84.41</v>
      </c>
      <c r="AC7" s="38">
        <v>80.62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572.37</v>
      </c>
      <c r="BG7" s="38">
        <v>834.08</v>
      </c>
      <c r="BH7" s="38">
        <v>755.03</v>
      </c>
      <c r="BI7" s="38">
        <v>803.35</v>
      </c>
      <c r="BJ7" s="38">
        <v>529.1</v>
      </c>
      <c r="BK7" s="38">
        <v>1696.96</v>
      </c>
      <c r="BL7" s="38">
        <v>1824.34</v>
      </c>
      <c r="BM7" s="38">
        <v>1604.64</v>
      </c>
      <c r="BN7" s="38">
        <v>1217.7</v>
      </c>
      <c r="BO7" s="38">
        <v>1048.23</v>
      </c>
      <c r="BP7" s="38">
        <v>682.78</v>
      </c>
      <c r="BQ7" s="38">
        <v>101.98</v>
      </c>
      <c r="BR7" s="38">
        <v>92.91</v>
      </c>
      <c r="BS7" s="38">
        <v>91.7</v>
      </c>
      <c r="BT7" s="38">
        <v>91.6</v>
      </c>
      <c r="BU7" s="38">
        <v>85.16</v>
      </c>
      <c r="BV7" s="38">
        <v>47.23</v>
      </c>
      <c r="BW7" s="38">
        <v>54.16</v>
      </c>
      <c r="BX7" s="38">
        <v>60.01</v>
      </c>
      <c r="BY7" s="38">
        <v>66.680000000000007</v>
      </c>
      <c r="BZ7" s="38">
        <v>78.92</v>
      </c>
      <c r="CA7" s="38">
        <v>100.91</v>
      </c>
      <c r="CB7" s="38">
        <v>169.15</v>
      </c>
      <c r="CC7" s="38">
        <v>186.21</v>
      </c>
      <c r="CD7" s="38">
        <v>190</v>
      </c>
      <c r="CE7" s="38">
        <v>190</v>
      </c>
      <c r="CF7" s="38">
        <v>203.34</v>
      </c>
      <c r="CG7" s="38">
        <v>351.41</v>
      </c>
      <c r="CH7" s="38">
        <v>307.56</v>
      </c>
      <c r="CI7" s="38">
        <v>277.67</v>
      </c>
      <c r="CJ7" s="38">
        <v>260.11</v>
      </c>
      <c r="CK7" s="38">
        <v>220.31</v>
      </c>
      <c r="CL7" s="38">
        <v>136.86000000000001</v>
      </c>
      <c r="CM7" s="38">
        <v>24.17</v>
      </c>
      <c r="CN7" s="38">
        <v>24.67</v>
      </c>
      <c r="CO7" s="38">
        <v>24.67</v>
      </c>
      <c r="CP7" s="38">
        <v>25.08</v>
      </c>
      <c r="CQ7" s="38">
        <v>25.63</v>
      </c>
      <c r="CR7" s="38">
        <v>43.53</v>
      </c>
      <c r="CS7" s="38">
        <v>39.869999999999997</v>
      </c>
      <c r="CT7" s="38">
        <v>41.28</v>
      </c>
      <c r="CU7" s="38">
        <v>41.45</v>
      </c>
      <c r="CV7" s="38">
        <v>49.68</v>
      </c>
      <c r="CW7" s="38">
        <v>58.98</v>
      </c>
      <c r="CX7" s="38">
        <v>62.29</v>
      </c>
      <c r="CY7" s="38">
        <v>65.739999999999995</v>
      </c>
      <c r="CZ7" s="38">
        <v>66.97</v>
      </c>
      <c r="DA7" s="38">
        <v>68.45</v>
      </c>
      <c r="DB7" s="38">
        <v>70.03</v>
      </c>
      <c r="DC7" s="38">
        <v>64.14</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2020-02-06T01:36:39Z</cp:lastPrinted>
  <dcterms:created xsi:type="dcterms:W3CDTF">2019-12-05T05:02:20Z</dcterms:created>
  <dcterms:modified xsi:type="dcterms:W3CDTF">2020-02-26T23:15:55Z</dcterms:modified>
  <cp:category/>
</cp:coreProperties>
</file>