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4下水（公共）\"/>
    </mc:Choice>
  </mc:AlternateContent>
  <workbookProtection workbookAlgorithmName="SHA-512" workbookHashValue="o7eTY0P/FRC/XylkZd2sI+K6OtRvFx7oGadnwXk7EJ5grpbOrJaZ7IvMBxBDUT0mugc1RzCOhXcYijxz/TF7lA==" workbookSaltValue="6y13s8FDUWKmpRnHQDShj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<sst xmlns="http://schemas.openxmlformats.org/spreadsheetml/2006/main" count="240" uniqueCount="126">
  <si>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</si>
  <si>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</si>
  <si>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</si>
  <si>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</si>
  <si>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</si>
  <si>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</si>
  <si>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</si>
  <si>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</si>
  <si>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</si>
  <si>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</si>
  <si>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</si>
  <si>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</si>
  <si>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</si>
  <si>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</si>
  <si>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</si>
  <si>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</si>
  <si>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</si>
  <si>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</si>
  <si>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</si>
  <si>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</si>
  <si>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</si>
  <si>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</si>
  <si>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</si>
  <si>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</si>
  <si>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</si>
  <si>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</si>
  <si>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</si>
  <si>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</si>
  <si>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</si>
  <si>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</si>
  <si>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</si>
  <si>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</si>
  <si>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</si>
  <si>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</si>
  <si>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</si>
  <si>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</si>
  <si>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</si>
  <si>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</si>
  <si>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</si>
  <si>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</si>
  <si>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</si>
  <si>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</si>
  <si>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</si>
  <si>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</si>
  <si>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</si>
  <si>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</si>
  <si>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</si>
  <si>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</si>
  <si>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</si>
  <si>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</si>
  <si>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</si>
  <si>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</si>
  <si>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</si>
  <si>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</si>
  <si>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</si>
  <si>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</si>
  <si>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</si>
  <si>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</si>
  <si>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</si>
  <si>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</si>
  <si>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</si>
  <si>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</si>
  <si>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</si>
  <si>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</si>
  <si>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</si>
  <si>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</si>
  <si>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</si>
  <si>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</si>
  <si>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</si>
  <si>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</si>
  <si>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</si>
  <si>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</si>
  <si>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</si>
  <si>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</si>
  <si>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</si>
  <si>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</si>
  <si>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</si>
  <si>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</si>
  <si>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</si>
  <si>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</si>
  <si>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</si>
  <si>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</si>
  <si>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</si>
  <si>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</si>
  <si>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</si>
  <si>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</si>
  <si>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</si>
  <si>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</si>
  <si>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</si>
  <si>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</si>
  <si>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</si>
  <si>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</si>
  <si>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</si>
  <si>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</si>
  <si>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</si>
  <si>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</si>
  <si>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</si>
  <si>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</si>
  <si>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</si>
  <si>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</si>
  <si>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</si>
  <si>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</si>
  <si>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</si>
  <si>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</si>
  <si>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</si>
  <si>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</si>
  <si>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</si>
  <si>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</si>
  <si>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</si>
  <si>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</si>
  <si>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</si>
  <si>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</si>
  <si>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</si>
  <si>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</si>
  <si>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</si>
  <si>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</si>
  <si>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</si>
  <si>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</si>
  <si>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</si>
  <si>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</si>
  <si>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</si>
  <si>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</si>
  <si>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</si>
  <si>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茂木町公共下水道事業は、平成９年度から開始し平成１６年度に一部供用開始となった。事業開始から年数が浅いため老朽化対策は行っていないが、将来的には老朽化対策を講じる必要がある。</t>
  </si>
  <si>
    <t>茂木町の公共下水道事業は、類似団体と比較すると、経費回収率など経営の効率性に関しては平均値を上回っている一方で、施設の効率性に関しては平均値より低い。経営改善のためには、今後も引き続き、戸別訪問など水洗化普及活動に取り組み、水洗化人口および有収水量の増加を図っていく必要がある。</t>
  </si>
  <si>
    <t>収益的収支比率は100％を割り込んでいるが、平成27年度より右肩上がりの傾向にあり、経営改善に向けた取組が成果を上げていると思われる。今後も経費節減、水洗化率の向上による使用料収入増を図る必要がある。
経費回収率は、ここ数年は100％を下回り92％前後で横ばいの状況が続いている。人口減による使用料の減収や経年による維持管理費の増が影響していると思われるが、3年計画で修繕工事をするなど費用の平準化に努めている。今後は、さらなる経費削減策を模索し実施していく必要がある。
汚水処理原価は類似団体平均値より低く、経費回収率、水洗化率は類似団体平均値を上回っているが、施設利用率が平均値を下回っている。今後も水洗化率向上の取り組みを継続し、施設利用率の向上に繋げていくていく必要がある。</t>
    <rPh sb="22" eb="24">
      <t>ヘイセイ</t>
    </rPh>
    <rPh sb="26" eb="28">
      <t>ネンド</t>
    </rPh>
    <rPh sb="30" eb="32">
      <t>ミギカタ</t>
    </rPh>
    <rPh sb="32" eb="33">
      <t>ア</t>
    </rPh>
    <rPh sb="36" eb="38">
      <t>ケイコウ</t>
    </rPh>
    <rPh sb="42" eb="44">
      <t>ケイエイ</t>
    </rPh>
    <rPh sb="44" eb="46">
      <t>カイゼン</t>
    </rPh>
    <rPh sb="47" eb="48">
      <t>ム</t>
    </rPh>
    <rPh sb="50" eb="52">
      <t>トリクミ</t>
    </rPh>
    <rPh sb="53" eb="55">
      <t>セイカ</t>
    </rPh>
    <rPh sb="56" eb="57">
      <t>ア</t>
    </rPh>
    <rPh sb="62" eb="63">
      <t>オモ</t>
    </rPh>
    <rPh sb="94" eb="96">
      <t>ヒツヨウ</t>
    </rPh>
    <rPh sb="110" eb="112">
      <t>スウネン</t>
    </rPh>
    <rPh sb="118" eb="120">
      <t>シタマワ</t>
    </rPh>
    <rPh sb="124" eb="126">
      <t>ゼンゴ</t>
    </rPh>
    <rPh sb="127" eb="128">
      <t>ヨコ</t>
    </rPh>
    <rPh sb="131" eb="133">
      <t>ジョウキョウ</t>
    </rPh>
    <rPh sb="134" eb="135">
      <t>ツヅ</t>
    </rPh>
    <rPh sb="140" eb="142">
      <t>ジンコウ</t>
    </rPh>
    <rPh sb="142" eb="143">
      <t>ゲン</t>
    </rPh>
    <rPh sb="146" eb="149">
      <t>シヨウリョウ</t>
    </rPh>
    <rPh sb="150" eb="152">
      <t>ゲンシュウ</t>
    </rPh>
    <rPh sb="153" eb="155">
      <t>ケイネン</t>
    </rPh>
    <rPh sb="158" eb="160">
      <t>イジ</t>
    </rPh>
    <rPh sb="160" eb="163">
      <t>カンリヒ</t>
    </rPh>
    <rPh sb="164" eb="165">
      <t>ゾウ</t>
    </rPh>
    <rPh sb="166" eb="168">
      <t>エイキョウ</t>
    </rPh>
    <rPh sb="173" eb="174">
      <t>オモ</t>
    </rPh>
    <rPh sb="180" eb="181">
      <t>ネン</t>
    </rPh>
    <rPh sb="181" eb="183">
      <t>ケイカク</t>
    </rPh>
    <rPh sb="184" eb="186">
      <t>シュウゼン</t>
    </rPh>
    <rPh sb="186" eb="188">
      <t>コウジ</t>
    </rPh>
    <rPh sb="193" eb="195">
      <t>ヒヨウ</t>
    </rPh>
    <rPh sb="196" eb="199">
      <t>ヘイジュンカ</t>
    </rPh>
    <rPh sb="200" eb="201">
      <t>ツト</t>
    </rPh>
    <rPh sb="206" eb="208">
      <t>コンゴ</t>
    </rPh>
    <rPh sb="214" eb="216">
      <t>ケイヒ</t>
    </rPh>
    <rPh sb="236" eb="238">
      <t>オスイ</t>
    </rPh>
    <rPh sb="238" eb="240">
      <t>ショリ</t>
    </rPh>
    <rPh sb="240" eb="242">
      <t>ゲンカ</t>
    </rPh>
    <rPh sb="243" eb="245">
      <t>ルイジ</t>
    </rPh>
    <rPh sb="245" eb="247">
      <t>ダンタイ</t>
    </rPh>
    <rPh sb="247" eb="250">
      <t>ヘイキンチ</t>
    </rPh>
    <rPh sb="252" eb="253">
      <t>ヒク</t>
    </rPh>
    <rPh sb="261" eb="264">
      <t>スイセンカ</t>
    </rPh>
    <rPh sb="264" eb="265">
      <t>リツ</t>
    </rPh>
    <rPh sb="266" eb="268">
      <t>ルイジ</t>
    </rPh>
    <rPh sb="268" eb="270">
      <t>ダンタイ</t>
    </rPh>
    <rPh sb="270" eb="272">
      <t>ヘイキン</t>
    </rPh>
    <rPh sb="272" eb="273">
      <t>アタイ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</si>
</sst>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78-4C63-AFA6-EBFA8923908F}"/>
            </c:ext>
          </c:extLst>
        </c:ser>
        <c:dLbls>
          <c:showLegendKey val="0"/>
          <c:showVal val="0"/>
          <c:showCatName val="0"/>
          <c:showSerName val="0"/>
          <c:showPercent val="0"/>
          <c:showBubbleSize val="0"/>
        </c:dLbls>
        <c:gapWidth val="150"/>
        <c:axId val="128039224"/>
        <c:axId val="12803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xmlns:c16r2="http://schemas.microsoft.com/office/drawing/2015/06/chart">
            <c:ext xmlns:c16="http://schemas.microsoft.com/office/drawing/2014/chart" uri="{C3380CC4-5D6E-409C-BE32-E72D297353CC}">
              <c16:uniqueId val="{00000001-2078-4C63-AFA6-EBFA8923908F}"/>
            </c:ext>
          </c:extLst>
        </c:ser>
        <c:dLbls>
          <c:showLegendKey val="0"/>
          <c:showVal val="0"/>
          <c:showCatName val="0"/>
          <c:showSerName val="0"/>
          <c:showPercent val="0"/>
          <c:showBubbleSize val="0"/>
        </c:dLbls>
        <c:marker val="1"/>
        <c:smooth val="0"/>
        <c:axId val="128039224"/>
        <c:axId val="128039616"/>
      </c:lineChart>
      <c:dateAx>
        <c:axId val="128039224"/>
        <c:scaling>
          <c:orientation val="minMax"/>
        </c:scaling>
        <c:delete val="1"/>
        <c:axPos val="b"/>
        <c:numFmt formatCode="ge" sourceLinked="1"/>
        <c:majorTickMark val="none"/>
        <c:minorTickMark val="none"/>
        <c:tickLblPos val="none"/>
        <c:crossAx val="128039616"/>
        <c:crosses val="autoZero"/>
        <c:auto val="1"/>
        <c:lblOffset val="100"/>
        <c:baseTimeUnit val="years"/>
      </c:dateAx>
      <c:valAx>
        <c:axId val="1280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3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22.96</c:v>
                </c:pt>
                <c:pt idx="1">
                  <c:v>24.17</c:v>
                </c:pt>
                <c:pt idx="2">
                  <c:v>24.67</c:v>
                </c:pt>
                <c:pt idx="3">
                  <c:v>24.67</c:v>
                </c:pt>
                <c:pt idx="4">
                  <c:v>25.08</c:v>
                </c:pt>
              </c:numCache>
            </c:numRef>
          </c:val>
          <c:extLst xmlns:c16r2="http://schemas.microsoft.com/office/drawing/2015/06/chart">
            <c:ext xmlns:c16="http://schemas.microsoft.com/office/drawing/2014/chart" uri="{C3380CC4-5D6E-409C-BE32-E72D297353CC}">
              <c16:uniqueId val="{00000000-A57C-4ECE-92BF-3FFD43F9C687}"/>
            </c:ext>
          </c:extLst>
        </c:ser>
        <c:dLbls>
          <c:showLegendKey val="0"/>
          <c:showVal val="0"/>
          <c:showCatName val="0"/>
          <c:showSerName val="0"/>
          <c:showPercent val="0"/>
          <c:showBubbleSize val="0"/>
        </c:dLbls>
        <c:gapWidth val="150"/>
        <c:axId val="185295136"/>
        <c:axId val="1852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xmlns:c16r2="http://schemas.microsoft.com/office/drawing/2015/06/chart">
            <c:ext xmlns:c16="http://schemas.microsoft.com/office/drawing/2014/chart" uri="{C3380CC4-5D6E-409C-BE32-E72D297353CC}">
              <c16:uniqueId val="{00000001-A57C-4ECE-92BF-3FFD43F9C687}"/>
            </c:ext>
          </c:extLst>
        </c:ser>
        <c:dLbls>
          <c:showLegendKey val="0"/>
          <c:showVal val="0"/>
          <c:showCatName val="0"/>
          <c:showSerName val="0"/>
          <c:showPercent val="0"/>
          <c:showBubbleSize val="0"/>
        </c:dLbls>
        <c:marker val="1"/>
        <c:smooth val="0"/>
        <c:axId val="185295136"/>
        <c:axId val="185294744"/>
      </c:lineChart>
      <c:dateAx>
        <c:axId val="185295136"/>
        <c:scaling>
          <c:orientation val="minMax"/>
        </c:scaling>
        <c:delete val="1"/>
        <c:axPos val="b"/>
        <c:numFmt formatCode="ge" sourceLinked="1"/>
        <c:majorTickMark val="none"/>
        <c:minorTickMark val="none"/>
        <c:tickLblPos val="none"/>
        <c:crossAx val="185294744"/>
        <c:crosses val="autoZero"/>
        <c:auto val="1"/>
        <c:lblOffset val="100"/>
        <c:baseTimeUnit val="years"/>
      </c:dateAx>
      <c:valAx>
        <c:axId val="1852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61.53</c:v>
                </c:pt>
                <c:pt idx="1">
                  <c:v>62.29</c:v>
                </c:pt>
                <c:pt idx="2">
                  <c:v>65.739999999999995</c:v>
                </c:pt>
                <c:pt idx="3">
                  <c:v>66.97</c:v>
                </c:pt>
                <c:pt idx="4">
                  <c:v>68.45</c:v>
                </c:pt>
              </c:numCache>
            </c:numRef>
          </c:val>
          <c:extLst xmlns:c16r2="http://schemas.microsoft.com/office/drawing/2015/06/chart">
            <c:ext xmlns:c16="http://schemas.microsoft.com/office/drawing/2014/chart" uri="{C3380CC4-5D6E-409C-BE32-E72D297353CC}">
              <c16:uniqueId val="{00000000-6134-493C-87DE-360B1E2D56CB}"/>
            </c:ext>
          </c:extLst>
        </c:ser>
        <c:dLbls>
          <c:showLegendKey val="0"/>
          <c:showVal val="0"/>
          <c:showCatName val="0"/>
          <c:showSerName val="0"/>
          <c:showPercent val="0"/>
          <c:showBubbleSize val="0"/>
        </c:dLbls>
        <c:gapWidth val="150"/>
        <c:axId val="185034024"/>
        <c:axId val="18524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xmlns:c16r2="http://schemas.microsoft.com/office/drawing/2015/06/chart">
            <c:ext xmlns:c16="http://schemas.microsoft.com/office/drawing/2014/chart" uri="{C3380CC4-5D6E-409C-BE32-E72D297353CC}">
              <c16:uniqueId val="{00000001-6134-493C-87DE-360B1E2D56CB}"/>
            </c:ext>
          </c:extLst>
        </c:ser>
        <c:dLbls>
          <c:showLegendKey val="0"/>
          <c:showVal val="0"/>
          <c:showCatName val="0"/>
          <c:showSerName val="0"/>
          <c:showPercent val="0"/>
          <c:showBubbleSize val="0"/>
        </c:dLbls>
        <c:marker val="1"/>
        <c:smooth val="0"/>
        <c:axId val="185034024"/>
        <c:axId val="185249416"/>
      </c:lineChart>
      <c:dateAx>
        <c:axId val="185034024"/>
        <c:scaling>
          <c:orientation val="minMax"/>
        </c:scaling>
        <c:delete val="1"/>
        <c:axPos val="b"/>
        <c:numFmt formatCode="ge" sourceLinked="1"/>
        <c:majorTickMark val="none"/>
        <c:minorTickMark val="none"/>
        <c:tickLblPos val="none"/>
        <c:crossAx val="185249416"/>
        <c:crosses val="autoZero"/>
        <c:auto val="1"/>
        <c:lblOffset val="100"/>
        <c:baseTimeUnit val="years"/>
      </c:dateAx>
      <c:valAx>
        <c:axId val="18524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3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83.2</c:v>
                </c:pt>
                <c:pt idx="1">
                  <c:v>88.04</c:v>
                </c:pt>
                <c:pt idx="2">
                  <c:v>81.83</c:v>
                </c:pt>
                <c:pt idx="3">
                  <c:v>81.8</c:v>
                </c:pt>
                <c:pt idx="4">
                  <c:v>84.41</c:v>
                </c:pt>
              </c:numCache>
            </c:numRef>
          </c:val>
          <c:extLst xmlns:c16r2="http://schemas.microsoft.com/office/drawing/2015/06/chart">
            <c:ext xmlns:c16="http://schemas.microsoft.com/office/drawing/2014/chart" uri="{C3380CC4-5D6E-409C-BE32-E72D297353CC}">
              <c16:uniqueId val="{00000000-984C-4A14-95AC-22EF16BD723F}"/>
            </c:ext>
          </c:extLst>
        </c:ser>
        <c:dLbls>
          <c:showLegendKey val="0"/>
          <c:showVal val="0"/>
          <c:showCatName val="0"/>
          <c:showSerName val="0"/>
          <c:showPercent val="0"/>
          <c:showBubbleSize val="0"/>
        </c:dLbls>
        <c:gapWidth val="150"/>
        <c:axId val="128041184"/>
        <c:axId val="12804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4C-4A14-95AC-22EF16BD723F}"/>
            </c:ext>
          </c:extLst>
        </c:ser>
        <c:dLbls>
          <c:showLegendKey val="0"/>
          <c:showVal val="0"/>
          <c:showCatName val="0"/>
          <c:showSerName val="0"/>
          <c:showPercent val="0"/>
          <c:showBubbleSize val="0"/>
        </c:dLbls>
        <c:marker val="1"/>
        <c:smooth val="0"/>
        <c:axId val="128041184"/>
        <c:axId val="128041576"/>
      </c:lineChart>
      <c:dateAx>
        <c:axId val="128041184"/>
        <c:scaling>
          <c:orientation val="minMax"/>
        </c:scaling>
        <c:delete val="1"/>
        <c:axPos val="b"/>
        <c:numFmt formatCode="ge" sourceLinked="1"/>
        <c:majorTickMark val="none"/>
        <c:minorTickMark val="none"/>
        <c:tickLblPos val="none"/>
        <c:crossAx val="128041576"/>
        <c:crosses val="autoZero"/>
        <c:auto val="1"/>
        <c:lblOffset val="100"/>
        <c:baseTimeUnit val="years"/>
      </c:dateAx>
      <c:valAx>
        <c:axId val="12804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92-4E31-B925-05E48F9AD58C}"/>
            </c:ext>
          </c:extLst>
        </c:ser>
        <c:dLbls>
          <c:showLegendKey val="0"/>
          <c:showVal val="0"/>
          <c:showCatName val="0"/>
          <c:showSerName val="0"/>
          <c:showPercent val="0"/>
          <c:showBubbleSize val="0"/>
        </c:dLbls>
        <c:gapWidth val="150"/>
        <c:axId val="128042752"/>
        <c:axId val="12804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92-4E31-B925-05E48F9AD58C}"/>
            </c:ext>
          </c:extLst>
        </c:ser>
        <c:dLbls>
          <c:showLegendKey val="0"/>
          <c:showVal val="0"/>
          <c:showCatName val="0"/>
          <c:showSerName val="0"/>
          <c:showPercent val="0"/>
          <c:showBubbleSize val="0"/>
        </c:dLbls>
        <c:marker val="1"/>
        <c:smooth val="0"/>
        <c:axId val="128042752"/>
        <c:axId val="128043144"/>
      </c:lineChart>
      <c:dateAx>
        <c:axId val="128042752"/>
        <c:scaling>
          <c:orientation val="minMax"/>
        </c:scaling>
        <c:delete val="1"/>
        <c:axPos val="b"/>
        <c:numFmt formatCode="ge" sourceLinked="1"/>
        <c:majorTickMark val="none"/>
        <c:minorTickMark val="none"/>
        <c:tickLblPos val="none"/>
        <c:crossAx val="128043144"/>
        <c:crosses val="autoZero"/>
        <c:auto val="1"/>
        <c:lblOffset val="100"/>
        <c:baseTimeUnit val="years"/>
      </c:dateAx>
      <c:valAx>
        <c:axId val="12804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4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2E-452B-B143-61B134BBD6B7}"/>
            </c:ext>
          </c:extLst>
        </c:ser>
        <c:dLbls>
          <c:showLegendKey val="0"/>
          <c:showVal val="0"/>
          <c:showCatName val="0"/>
          <c:showSerName val="0"/>
          <c:showPercent val="0"/>
          <c:showBubbleSize val="0"/>
        </c:dLbls>
        <c:gapWidth val="150"/>
        <c:axId val="128044320"/>
        <c:axId val="18529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2E-452B-B143-61B134BBD6B7}"/>
            </c:ext>
          </c:extLst>
        </c:ser>
        <c:dLbls>
          <c:showLegendKey val="0"/>
          <c:showVal val="0"/>
          <c:showCatName val="0"/>
          <c:showSerName val="0"/>
          <c:showPercent val="0"/>
          <c:showBubbleSize val="0"/>
        </c:dLbls>
        <c:marker val="1"/>
        <c:smooth val="0"/>
        <c:axId val="128044320"/>
        <c:axId val="185292784"/>
      </c:lineChart>
      <c:dateAx>
        <c:axId val="128044320"/>
        <c:scaling>
          <c:orientation val="minMax"/>
        </c:scaling>
        <c:delete val="1"/>
        <c:axPos val="b"/>
        <c:numFmt formatCode="ge" sourceLinked="1"/>
        <c:majorTickMark val="none"/>
        <c:minorTickMark val="none"/>
        <c:tickLblPos val="none"/>
        <c:crossAx val="185292784"/>
        <c:crosses val="autoZero"/>
        <c:auto val="1"/>
        <c:lblOffset val="100"/>
        <c:baseTimeUnit val="years"/>
      </c:dateAx>
      <c:valAx>
        <c:axId val="18529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0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7D-460C-B195-71B95273FFA2}"/>
            </c:ext>
          </c:extLst>
        </c:ser>
        <c:dLbls>
          <c:showLegendKey val="0"/>
          <c:showVal val="0"/>
          <c:showCatName val="0"/>
          <c:showSerName val="0"/>
          <c:showPercent val="0"/>
          <c:showBubbleSize val="0"/>
        </c:dLbls>
        <c:gapWidth val="150"/>
        <c:axId val="185295528"/>
        <c:axId val="18529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7D-460C-B195-71B95273FFA2}"/>
            </c:ext>
          </c:extLst>
        </c:ser>
        <c:dLbls>
          <c:showLegendKey val="0"/>
          <c:showVal val="0"/>
          <c:showCatName val="0"/>
          <c:showSerName val="0"/>
          <c:showPercent val="0"/>
          <c:showBubbleSize val="0"/>
        </c:dLbls>
        <c:marker val="1"/>
        <c:smooth val="0"/>
        <c:axId val="185295528"/>
        <c:axId val="185295920"/>
      </c:lineChart>
      <c:dateAx>
        <c:axId val="185295528"/>
        <c:scaling>
          <c:orientation val="minMax"/>
        </c:scaling>
        <c:delete val="1"/>
        <c:axPos val="b"/>
        <c:numFmt formatCode="ge" sourceLinked="1"/>
        <c:majorTickMark val="none"/>
        <c:minorTickMark val="none"/>
        <c:tickLblPos val="none"/>
        <c:crossAx val="185295920"/>
        <c:crosses val="autoZero"/>
        <c:auto val="1"/>
        <c:lblOffset val="100"/>
        <c:baseTimeUnit val="years"/>
      </c:dateAx>
      <c:valAx>
        <c:axId val="1852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9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84-4477-962D-263FB907345C}"/>
            </c:ext>
          </c:extLst>
        </c:ser>
        <c:dLbls>
          <c:showLegendKey val="0"/>
          <c:showVal val="0"/>
          <c:showCatName val="0"/>
          <c:showSerName val="0"/>
          <c:showPercent val="0"/>
          <c:showBubbleSize val="0"/>
        </c:dLbls>
        <c:gapWidth val="150"/>
        <c:axId val="185034416"/>
        <c:axId val="18503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84-4477-962D-263FB907345C}"/>
            </c:ext>
          </c:extLst>
        </c:ser>
        <c:dLbls>
          <c:showLegendKey val="0"/>
          <c:showVal val="0"/>
          <c:showCatName val="0"/>
          <c:showSerName val="0"/>
          <c:showPercent val="0"/>
          <c:showBubbleSize val="0"/>
        </c:dLbls>
        <c:marker val="1"/>
        <c:smooth val="0"/>
        <c:axId val="185034416"/>
        <c:axId val="185034808"/>
      </c:lineChart>
      <c:dateAx>
        <c:axId val="185034416"/>
        <c:scaling>
          <c:orientation val="minMax"/>
        </c:scaling>
        <c:delete val="1"/>
        <c:axPos val="b"/>
        <c:numFmt formatCode="ge" sourceLinked="1"/>
        <c:majorTickMark val="none"/>
        <c:minorTickMark val="none"/>
        <c:tickLblPos val="none"/>
        <c:crossAx val="185034808"/>
        <c:crosses val="autoZero"/>
        <c:auto val="1"/>
        <c:lblOffset val="100"/>
        <c:baseTimeUnit val="years"/>
      </c:dateAx>
      <c:valAx>
        <c:axId val="18503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3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765.79</c:v>
                </c:pt>
                <c:pt idx="1">
                  <c:v>572.37</c:v>
                </c:pt>
                <c:pt idx="2">
                  <c:v>834.08</c:v>
                </c:pt>
                <c:pt idx="3">
                  <c:v>755.03</c:v>
                </c:pt>
                <c:pt idx="4">
                  <c:v>803.35</c:v>
                </c:pt>
              </c:numCache>
            </c:numRef>
          </c:val>
          <c:extLst xmlns:c16r2="http://schemas.microsoft.com/office/drawing/2015/06/chart">
            <c:ext xmlns:c16="http://schemas.microsoft.com/office/drawing/2014/chart" uri="{C3380CC4-5D6E-409C-BE32-E72D297353CC}">
              <c16:uniqueId val="{00000000-DB6F-4856-8426-D62C9AB581B7}"/>
            </c:ext>
          </c:extLst>
        </c:ser>
        <c:dLbls>
          <c:showLegendKey val="0"/>
          <c:showVal val="0"/>
          <c:showCatName val="0"/>
          <c:showSerName val="0"/>
          <c:showPercent val="0"/>
          <c:showBubbleSize val="0"/>
        </c:dLbls>
        <c:gapWidth val="150"/>
        <c:axId val="185035984"/>
        <c:axId val="18503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xmlns:c16r2="http://schemas.microsoft.com/office/drawing/2015/06/chart">
            <c:ext xmlns:c16="http://schemas.microsoft.com/office/drawing/2014/chart" uri="{C3380CC4-5D6E-409C-BE32-E72D297353CC}">
              <c16:uniqueId val="{00000001-DB6F-4856-8426-D62C9AB581B7}"/>
            </c:ext>
          </c:extLst>
        </c:ser>
        <c:dLbls>
          <c:showLegendKey val="0"/>
          <c:showVal val="0"/>
          <c:showCatName val="0"/>
          <c:showSerName val="0"/>
          <c:showPercent val="0"/>
          <c:showBubbleSize val="0"/>
        </c:dLbls>
        <c:marker val="1"/>
        <c:smooth val="0"/>
        <c:axId val="185035984"/>
        <c:axId val="185036376"/>
      </c:lineChart>
      <c:dateAx>
        <c:axId val="185035984"/>
        <c:scaling>
          <c:orientation val="minMax"/>
        </c:scaling>
        <c:delete val="1"/>
        <c:axPos val="b"/>
        <c:numFmt formatCode="ge" sourceLinked="1"/>
        <c:majorTickMark val="none"/>
        <c:minorTickMark val="none"/>
        <c:tickLblPos val="none"/>
        <c:crossAx val="185036376"/>
        <c:crosses val="autoZero"/>
        <c:auto val="1"/>
        <c:lblOffset val="100"/>
        <c:baseTimeUnit val="years"/>
      </c:dateAx>
      <c:valAx>
        <c:axId val="18503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3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83.14</c:v>
                </c:pt>
                <c:pt idx="1">
                  <c:v>101.98</c:v>
                </c:pt>
                <c:pt idx="2">
                  <c:v>92.91</c:v>
                </c:pt>
                <c:pt idx="3">
                  <c:v>91.7</c:v>
                </c:pt>
                <c:pt idx="4">
                  <c:v>91.6</c:v>
                </c:pt>
              </c:numCache>
            </c:numRef>
          </c:val>
          <c:extLst xmlns:c16r2="http://schemas.microsoft.com/office/drawing/2015/06/chart">
            <c:ext xmlns:c16="http://schemas.microsoft.com/office/drawing/2014/chart" uri="{C3380CC4-5D6E-409C-BE32-E72D297353CC}">
              <c16:uniqueId val="{00000000-7D27-4977-A220-5B7EEB0D618E}"/>
            </c:ext>
          </c:extLst>
        </c:ser>
        <c:dLbls>
          <c:showLegendKey val="0"/>
          <c:showVal val="0"/>
          <c:showCatName val="0"/>
          <c:showSerName val="0"/>
          <c:showPercent val="0"/>
          <c:showBubbleSize val="0"/>
        </c:dLbls>
        <c:gapWidth val="150"/>
        <c:axId val="185246280"/>
        <c:axId val="18524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xmlns:c16r2="http://schemas.microsoft.com/office/drawing/2015/06/chart">
            <c:ext xmlns:c16="http://schemas.microsoft.com/office/drawing/2014/chart" uri="{C3380CC4-5D6E-409C-BE32-E72D297353CC}">
              <c16:uniqueId val="{00000001-7D27-4977-A220-5B7EEB0D618E}"/>
            </c:ext>
          </c:extLst>
        </c:ser>
        <c:dLbls>
          <c:showLegendKey val="0"/>
          <c:showVal val="0"/>
          <c:showCatName val="0"/>
          <c:showSerName val="0"/>
          <c:showPercent val="0"/>
          <c:showBubbleSize val="0"/>
        </c:dLbls>
        <c:marker val="1"/>
        <c:smooth val="0"/>
        <c:axId val="185246280"/>
        <c:axId val="185246672"/>
      </c:lineChart>
      <c:dateAx>
        <c:axId val="185246280"/>
        <c:scaling>
          <c:orientation val="minMax"/>
        </c:scaling>
        <c:delete val="1"/>
        <c:axPos val="b"/>
        <c:numFmt formatCode="ge" sourceLinked="1"/>
        <c:majorTickMark val="none"/>
        <c:minorTickMark val="none"/>
        <c:tickLblPos val="none"/>
        <c:crossAx val="185246672"/>
        <c:crosses val="autoZero"/>
        <c:auto val="1"/>
        <c:lblOffset val="100"/>
        <c:baseTimeUnit val="years"/>
      </c:dateAx>
      <c:valAx>
        <c:axId val="18524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4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203.47</c:v>
                </c:pt>
                <c:pt idx="1">
                  <c:v>169.15</c:v>
                </c:pt>
                <c:pt idx="2">
                  <c:v>186.21</c:v>
                </c:pt>
                <c:pt idx="3">
                  <c:v>190</c:v>
                </c:pt>
                <c:pt idx="4">
                  <c:v>190</c:v>
                </c:pt>
              </c:numCache>
            </c:numRef>
          </c:val>
          <c:extLst xmlns:c16r2="http://schemas.microsoft.com/office/drawing/2015/06/chart">
            <c:ext xmlns:c16="http://schemas.microsoft.com/office/drawing/2014/chart" uri="{C3380CC4-5D6E-409C-BE32-E72D297353CC}">
              <c16:uniqueId val="{00000000-1E48-408B-AFE4-3D316C8AD358}"/>
            </c:ext>
          </c:extLst>
        </c:ser>
        <c:dLbls>
          <c:showLegendKey val="0"/>
          <c:showVal val="0"/>
          <c:showCatName val="0"/>
          <c:showSerName val="0"/>
          <c:showPercent val="0"/>
          <c:showBubbleSize val="0"/>
        </c:dLbls>
        <c:gapWidth val="150"/>
        <c:axId val="185247848"/>
        <c:axId val="18524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xmlns:c16r2="http://schemas.microsoft.com/office/drawing/2015/06/chart">
            <c:ext xmlns:c16="http://schemas.microsoft.com/office/drawing/2014/chart" uri="{C3380CC4-5D6E-409C-BE32-E72D297353CC}">
              <c16:uniqueId val="{00000001-1E48-408B-AFE4-3D316C8AD358}"/>
            </c:ext>
          </c:extLst>
        </c:ser>
        <c:dLbls>
          <c:showLegendKey val="0"/>
          <c:showVal val="0"/>
          <c:showCatName val="0"/>
          <c:showSerName val="0"/>
          <c:showPercent val="0"/>
          <c:showBubbleSize val="0"/>
        </c:dLbls>
        <c:marker val="1"/>
        <c:smooth val="0"/>
        <c:axId val="185247848"/>
        <c:axId val="185248240"/>
      </c:lineChart>
      <c:dateAx>
        <c:axId val="185247848"/>
        <c:scaling>
          <c:orientation val="minMax"/>
        </c:scaling>
        <c:delete val="1"/>
        <c:axPos val="b"/>
        <c:numFmt formatCode="ge" sourceLinked="1"/>
        <c:majorTickMark val="none"/>
        <c:minorTickMark val="none"/>
        <c:tickLblPos val="none"/>
        <c:crossAx val="185248240"/>
        <c:crosses val="autoZero"/>
        <c:auto val="1"/>
        <c:lblOffset val="100"/>
        <c:baseTimeUnit val="years"/>
      </c:dateAx>
      <c:valAx>
        <c:axId val="18524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4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茂木町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Cd3</v>
      </c>
      <c r="X8" s="71"/>
      <c r="Y8" s="71"/>
      <c r="Z8" s="71"/>
      <c r="AA8" s="71"/>
      <c r="AB8" s="71"/>
      <c r="AC8" s="71"/>
      <c r="AD8" s="72" t="str">
        <f>データ!$M$6</f>
        <v>非設置</v>
      </c>
      <c r="AE8" s="72"/>
      <c r="AF8" s="72"/>
      <c r="AG8" s="72"/>
      <c r="AH8" s="72"/>
      <c r="AI8" s="72"/>
      <c r="AJ8" s="72"/>
      <c r="AK8" s="3"/>
      <c r="AL8" s="66">
        <f>データ!S6</f>
        <v>13353</v>
      </c>
      <c r="AM8" s="66"/>
      <c r="AN8" s="66"/>
      <c r="AO8" s="66"/>
      <c r="AP8" s="66"/>
      <c r="AQ8" s="66"/>
      <c r="AR8" s="66"/>
      <c r="AS8" s="66"/>
      <c r="AT8" s="65">
        <f>データ!T6</f>
        <v>172.69</v>
      </c>
      <c r="AU8" s="65"/>
      <c r="AV8" s="65"/>
      <c r="AW8" s="65"/>
      <c r="AX8" s="65"/>
      <c r="AY8" s="65"/>
      <c r="AZ8" s="65"/>
      <c r="BA8" s="65"/>
      <c r="BB8" s="65">
        <f>データ!U6</f>
        <v>77.319999999999993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20.440000000000001</v>
      </c>
      <c r="Q10" s="65"/>
      <c r="R10" s="65"/>
      <c r="S10" s="65"/>
      <c r="T10" s="65"/>
      <c r="U10" s="65"/>
      <c r="V10" s="65"/>
      <c r="W10" s="65">
        <f>データ!Q6</f>
        <v>98.93</v>
      </c>
      <c r="X10" s="65"/>
      <c r="Y10" s="65"/>
      <c r="Z10" s="65"/>
      <c r="AA10" s="65"/>
      <c r="AB10" s="65"/>
      <c r="AC10" s="65"/>
      <c r="AD10" s="66">
        <f>データ!R6</f>
        <v>2916</v>
      </c>
      <c r="AE10" s="66"/>
      <c r="AF10" s="66"/>
      <c r="AG10" s="66"/>
      <c r="AH10" s="66"/>
      <c r="AI10" s="66"/>
      <c r="AJ10" s="66"/>
      <c r="AK10" s="2"/>
      <c r="AL10" s="66">
        <f>データ!V6</f>
        <v>2710</v>
      </c>
      <c r="AM10" s="66"/>
      <c r="AN10" s="66"/>
      <c r="AO10" s="66"/>
      <c r="AP10" s="66"/>
      <c r="AQ10" s="66"/>
      <c r="AR10" s="66"/>
      <c r="AS10" s="66"/>
      <c r="AT10" s="65">
        <f>データ!W6</f>
        <v>1.23</v>
      </c>
      <c r="AU10" s="65"/>
      <c r="AV10" s="65"/>
      <c r="AW10" s="65"/>
      <c r="AX10" s="65"/>
      <c r="AY10" s="65"/>
      <c r="AZ10" s="65"/>
      <c r="BA10" s="65"/>
      <c r="BB10" s="65">
        <f>データ!X6</f>
        <v>2203.25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gUJc8hrcX86MG0VTe5itQHN2kersj/6WIVjgVJAlGZ2bWxfSN194ax5BS704pjn3wEOMNbVYL+4A225tNciccw==" saltValue="NmRBKzs9krwrYV6CgH73E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93432</v>
      </c>
      <c r="D6" s="32">
        <f t="shared" si="3"/>
        <v>47</v>
      </c>
      <c r="E6" s="32">
        <f t="shared" si="3"/>
        <v>17</v>
      </c>
      <c r="F6" s="32">
        <f t="shared" si="3"/>
        <v>1</v>
      </c>
      <c r="G6" s="32">
        <f t="shared" si="3"/>
        <v>0</v>
      </c>
      <c r="H6" s="32" t="str">
        <f t="shared" si="3"/>
        <v>栃木県　茂木町</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20.440000000000001</v>
      </c>
      <c r="Q6" s="33">
        <f t="shared" si="3"/>
        <v>98.93</v>
      </c>
      <c r="R6" s="33">
        <f t="shared" si="3"/>
        <v>2916</v>
      </c>
      <c r="S6" s="33">
        <f t="shared" si="3"/>
        <v>13353</v>
      </c>
      <c r="T6" s="33">
        <f t="shared" si="3"/>
        <v>172.69</v>
      </c>
      <c r="U6" s="33">
        <f t="shared" si="3"/>
        <v>77.319999999999993</v>
      </c>
      <c r="V6" s="33">
        <f t="shared" si="3"/>
        <v>2710</v>
      </c>
      <c r="W6" s="33">
        <f t="shared" si="3"/>
        <v>1.23</v>
      </c>
      <c r="X6" s="33">
        <f t="shared" si="3"/>
        <v>2203.25</v>
      </c>
      <c r="Y6" s="34">
        <f>IF(Y7="",NA(),Y7)</f>
        <v>83.2</v>
      </c>
      <c r="Z6" s="34">
        <f t="shared" ref="Z6:AH6" si="4">IF(Z7="",NA(),Z7)</f>
        <v>88.04</v>
      </c>
      <c r="AA6" s="34">
        <f t="shared" si="4"/>
        <v>81.83</v>
      </c>
      <c r="AB6" s="34">
        <f t="shared" si="4"/>
        <v>81.8</v>
      </c>
      <c r="AC6" s="34">
        <f t="shared" si="4"/>
        <v>84.41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765.79</v>
      </c>
      <c r="BG6" s="34">
        <f t="shared" ref="BG6:BO6" si="7">IF(BG7="",NA(),BG7)</f>
        <v>572.37</v>
      </c>
      <c r="BH6" s="34">
        <f t="shared" si="7"/>
        <v>834.08</v>
      </c>
      <c r="BI6" s="34">
        <f t="shared" si="7"/>
        <v>755.03</v>
      </c>
      <c r="BJ6" s="34">
        <f t="shared" si="7"/>
        <v>803.35</v>
      </c>
      <c r="BK6" s="34">
        <f t="shared" si="7"/>
        <v>1826.49</v>
      </c>
      <c r="BL6" s="34">
        <f t="shared" si="7"/>
        <v>1696.96</v>
      </c>
      <c r="BM6" s="34">
        <f t="shared" si="7"/>
        <v>1824.34</v>
      </c>
      <c r="BN6" s="34">
        <f t="shared" si="7"/>
        <v>1604.64</v>
      </c>
      <c r="BO6" s="34">
        <f t="shared" si="7"/>
        <v>1217.7</v>
      </c>
      <c r="BP6" s="33" t="str">
        <f>IF(BP7="","",IF(BP7="-","【-】","【"&amp;SUBSTITUTE(TEXT(BP7,"#,##0.00"),"-","△")&amp;"】"))</f>
        <v>【707.33】</v>
      </c>
      <c r="BQ6" s="34">
        <f>IF(BQ7="",NA(),BQ7)</f>
        <v>83.14</v>
      </c>
      <c r="BR6" s="34">
        <f t="shared" ref="BR6:BZ6" si="8">IF(BR7="",NA(),BR7)</f>
        <v>101.98</v>
      </c>
      <c r="BS6" s="34">
        <f t="shared" si="8"/>
        <v>92.91</v>
      </c>
      <c r="BT6" s="34">
        <f t="shared" si="8"/>
        <v>91.7</v>
      </c>
      <c r="BU6" s="34">
        <f t="shared" si="8"/>
        <v>91.6</v>
      </c>
      <c r="BV6" s="34">
        <f t="shared" si="8"/>
        <v>48</v>
      </c>
      <c r="BW6" s="34">
        <f t="shared" si="8"/>
        <v>47.23</v>
      </c>
      <c r="BX6" s="34">
        <f t="shared" si="8"/>
        <v>54.16</v>
      </c>
      <c r="BY6" s="34">
        <f t="shared" si="8"/>
        <v>60.01</v>
      </c>
      <c r="BZ6" s="34">
        <f t="shared" si="8"/>
        <v>66.680000000000007</v>
      </c>
      <c r="CA6" s="33" t="str">
        <f>IF(CA7="","",IF(CA7="-","【-】","【"&amp;SUBSTITUTE(TEXT(CA7,"#,##0.00"),"-","△")&amp;"】"))</f>
        <v>【101.26】</v>
      </c>
      <c r="CB6" s="34">
        <f>IF(CB7="",NA(),CB7)</f>
        <v>203.47</v>
      </c>
      <c r="CC6" s="34">
        <f t="shared" ref="CC6:CK6" si="9">IF(CC7="",NA(),CC7)</f>
        <v>169.15</v>
      </c>
      <c r="CD6" s="34">
        <f t="shared" si="9"/>
        <v>186.21</v>
      </c>
      <c r="CE6" s="34">
        <f t="shared" si="9"/>
        <v>190</v>
      </c>
      <c r="CF6" s="34">
        <f t="shared" si="9"/>
        <v>190</v>
      </c>
      <c r="CG6" s="34">
        <f t="shared" si="9"/>
        <v>334.37</v>
      </c>
      <c r="CH6" s="34">
        <f t="shared" si="9"/>
        <v>351.41</v>
      </c>
      <c r="CI6" s="34">
        <f t="shared" si="9"/>
        <v>307.56</v>
      </c>
      <c r="CJ6" s="34">
        <f t="shared" si="9"/>
        <v>277.67</v>
      </c>
      <c r="CK6" s="34">
        <f t="shared" si="9"/>
        <v>260.11</v>
      </c>
      <c r="CL6" s="33" t="str">
        <f>IF(CL7="","",IF(CL7="-","【-】","【"&amp;SUBSTITUTE(TEXT(CL7,"#,##0.00"),"-","△")&amp;"】"))</f>
        <v>【136.39】</v>
      </c>
      <c r="CM6" s="34">
        <f>IF(CM7="",NA(),CM7)</f>
        <v>22.96</v>
      </c>
      <c r="CN6" s="34">
        <f t="shared" ref="CN6:CV6" si="10">IF(CN7="",NA(),CN7)</f>
        <v>24.17</v>
      </c>
      <c r="CO6" s="34">
        <f t="shared" si="10"/>
        <v>24.67</v>
      </c>
      <c r="CP6" s="34">
        <f t="shared" si="10"/>
        <v>24.67</v>
      </c>
      <c r="CQ6" s="34">
        <f t="shared" si="10"/>
        <v>25.08</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61.53</v>
      </c>
      <c r="CY6" s="34">
        <f t="shared" ref="CY6:DG6" si="11">IF(CY7="",NA(),CY7)</f>
        <v>62.29</v>
      </c>
      <c r="CZ6" s="34">
        <f t="shared" si="11"/>
        <v>65.739999999999995</v>
      </c>
      <c r="DA6" s="34">
        <f t="shared" si="11"/>
        <v>66.97</v>
      </c>
      <c r="DB6" s="34">
        <f t="shared" si="11"/>
        <v>68.45</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93432</v>
      </c>
      <c r="D7" s="36">
        <v>47</v>
      </c>
      <c r="E7" s="36">
        <v>17</v>
      </c>
      <c r="F7" s="36">
        <v>1</v>
      </c>
      <c r="G7" s="36">
        <v>0</v>
      </c>
      <c r="H7" s="36" t="s">
        <v>110</v>
      </c>
      <c r="I7" s="36" t="s">
        <v>111</v>
      </c>
      <c r="J7" s="36" t="s">
        <v>112</v>
      </c>
      <c r="K7" s="36" t="s">
        <v>113</v>
      </c>
      <c r="L7" s="36" t="s">
        <v>114</v>
      </c>
      <c r="M7" s="36" t="s">
        <v>115</v>
      </c>
      <c r="N7" s="37" t="s">
        <v>116</v>
      </c>
      <c r="O7" s="37" t="s">
        <v>117</v>
      </c>
      <c r="P7" s="37">
        <v>20.440000000000001</v>
      </c>
      <c r="Q7" s="37">
        <v>98.93</v>
      </c>
      <c r="R7" s="37">
        <v>2916</v>
      </c>
      <c r="S7" s="37">
        <v>13353</v>
      </c>
      <c r="T7" s="37">
        <v>172.69</v>
      </c>
      <c r="U7" s="37">
        <v>77.319999999999993</v>
      </c>
      <c r="V7" s="37">
        <v>2710</v>
      </c>
      <c r="W7" s="37">
        <v>1.23</v>
      </c>
      <c r="X7" s="37">
        <v>2203.25</v>
      </c>
      <c r="Y7" s="37">
        <v>83.2</v>
      </c>
      <c r="Z7" s="37">
        <v>88.04</v>
      </c>
      <c r="AA7" s="37">
        <v>81.83</v>
      </c>
      <c r="AB7" s="37">
        <v>81.8</v>
      </c>
      <c r="AC7" s="37">
        <v>84.41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765.79</v>
      </c>
      <c r="BG7" s="37">
        <v>572.37</v>
      </c>
      <c r="BH7" s="37">
        <v>834.08</v>
      </c>
      <c r="BI7" s="37">
        <v>755.03</v>
      </c>
      <c r="BJ7" s="37">
        <v>803.35</v>
      </c>
      <c r="BK7" s="37">
        <v>1826.49</v>
      </c>
      <c r="BL7" s="37">
        <v>1696.96</v>
      </c>
      <c r="BM7" s="37">
        <v>1824.34</v>
      </c>
      <c r="BN7" s="37">
        <v>1604.64</v>
      </c>
      <c r="BO7" s="37">
        <v>1217.7</v>
      </c>
      <c r="BP7" s="37">
        <v>707.33</v>
      </c>
      <c r="BQ7" s="37">
        <v>83.14</v>
      </c>
      <c r="BR7" s="37">
        <v>101.98</v>
      </c>
      <c r="BS7" s="37">
        <v>92.91</v>
      </c>
      <c r="BT7" s="37">
        <v>91.7</v>
      </c>
      <c r="BU7" s="37">
        <v>91.6</v>
      </c>
      <c r="BV7" s="37">
        <v>48</v>
      </c>
      <c r="BW7" s="37">
        <v>47.23</v>
      </c>
      <c r="BX7" s="37">
        <v>54.16</v>
      </c>
      <c r="BY7" s="37">
        <v>60.01</v>
      </c>
      <c r="BZ7" s="37">
        <v>66.680000000000007</v>
      </c>
      <c r="CA7" s="37">
        <v>101.26</v>
      </c>
      <c r="CB7" s="37">
        <v>203.47</v>
      </c>
      <c r="CC7" s="37">
        <v>169.15</v>
      </c>
      <c r="CD7" s="37">
        <v>186.21</v>
      </c>
      <c r="CE7" s="37">
        <v>190</v>
      </c>
      <c r="CF7" s="37">
        <v>190</v>
      </c>
      <c r="CG7" s="37">
        <v>334.37</v>
      </c>
      <c r="CH7" s="37">
        <v>351.41</v>
      </c>
      <c r="CI7" s="37">
        <v>307.56</v>
      </c>
      <c r="CJ7" s="37">
        <v>277.67</v>
      </c>
      <c r="CK7" s="37">
        <v>260.11</v>
      </c>
      <c r="CL7" s="37">
        <v>136.38999999999999</v>
      </c>
      <c r="CM7" s="37">
        <v>22.96</v>
      </c>
      <c r="CN7" s="37">
        <v>24.17</v>
      </c>
      <c r="CO7" s="37">
        <v>24.67</v>
      </c>
      <c r="CP7" s="37">
        <v>24.67</v>
      </c>
      <c r="CQ7" s="37">
        <v>25.08</v>
      </c>
      <c r="CR7" s="37">
        <v>40.71</v>
      </c>
      <c r="CS7" s="37">
        <v>43.53</v>
      </c>
      <c r="CT7" s="37">
        <v>39.869999999999997</v>
      </c>
      <c r="CU7" s="37">
        <v>41.28</v>
      </c>
      <c r="CV7" s="37">
        <v>41.45</v>
      </c>
      <c r="CW7" s="37">
        <v>60.13</v>
      </c>
      <c r="CX7" s="37">
        <v>61.53</v>
      </c>
      <c r="CY7" s="37">
        <v>62.29</v>
      </c>
      <c r="CZ7" s="37">
        <v>65.739999999999995</v>
      </c>
      <c r="DA7" s="37">
        <v>66.97</v>
      </c>
      <c r="DB7" s="37">
        <v>68.45</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2018-12-03T09:01:07Z</dcterms:created>
  <dcterms:modified xsi:type="dcterms:W3CDTF">2019-02-07T07:28:37Z</dcterms:modified>
  <cp:category/>
</cp:coreProperties>
</file>