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ZXrFuy1PxpcfpgHIOcr5ZISN8B9DjbxMkmpeGu5OxhqZhVnZUc3aH5A8VHwMSzAXmLwlUWxcSov6Vg7dxKCQWA==" workbookSaltValue="AH9pYT5bSSQSYpGurP6d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<sst xmlns="http://schemas.openxmlformats.org/spreadsheetml/2006/main" count="220" uniqueCount="108">
  <si>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</si>
  <si>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</si>
  <si>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</si>
  <si>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</si>
  <si>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</si>
  <si>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</si>
  <si>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</si>
  <si>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</si>
  <si>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</si>
  <si>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</si>
  <si>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</si>
  <si>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</si>
  <si>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</si>
  <si>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</si>
  <si>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</si>
  <si>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</si>
  <si>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</si>
  <si>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</si>
  <si>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</si>
  <si>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</si>
  <si>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</si>
  <si>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</si>
  <si>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</si>
  <si>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</si>
  <si>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</si>
  <si>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</si>
  <si>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</si>
  <si>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</si>
  <si>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</si>
  <si>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</si>
  <si>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</si>
  <si>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</si>
  <si>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</si>
  <si>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</si>
  <si>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</si>
  <si>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</si>
  <si>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</si>
  <si>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</si>
  <si>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</si>
  <si>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</si>
  <si>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</si>
  <si>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</si>
  <si>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</si>
  <si>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</si>
  <si>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</si>
  <si>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</si>
  <si>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</si>
  <si>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</si>
  <si>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</si>
  <si>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</si>
  <si>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</si>
  <si>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</si>
  <si>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</si>
  <si>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</si>
  <si>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</si>
  <si>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</si>
  <si>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</si>
  <si>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</si>
  <si>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</si>
  <si>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</si>
  <si>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</si>
  <si>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</si>
  <si>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</si>
  <si>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</si>
  <si>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</si>
  <si>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</si>
  <si>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</si>
  <si>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</si>
  <si>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</si>
  <si>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</si>
  <si>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</si>
  <si>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</si>
  <si>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</si>
  <si>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</si>
  <si>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</si>
  <si>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</si>
  <si>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</si>
  <si>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</si>
  <si>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</si>
  <si>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</si>
  <si>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</si>
  <si>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</si>
  <si>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</si>
  <si>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</si>
  <si>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</si>
  <si>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</si>
  <si>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</si>
  <si>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</si>
  <si>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</si>
  <si>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</si>
  <si>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</si>
  <si>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</si>
  <si>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</si>
  <si>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</si>
  <si>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</si>
  <si>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</si>
  <si>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</si>
  <si>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</si>
  <si>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</si>
  <si>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</si>
  <si>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</si>
  <si>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</si>
  <si>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</si>
  <si>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</si>
  <si>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</si>
  <si>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・今後も経営の健全性・効率性の向上に取り組むとともに、老朽化が進む施設、管路の更新や修繕を計画的・積極的に進め、安全・安心な水道水の供給に努めていくことが必要である。</t>
    <rPh sb="1" eb="3">
      <t>コンゴ</t>
    </rPh>
    <rPh sb="4" eb="6">
      <t>ケイエイ</t>
    </rPh>
    <rPh sb="7" eb="10">
      <t>ケンゼンセイ</t>
    </rPh>
    <rPh sb="11" eb="14">
      <t>コウリツセイ</t>
    </rPh>
    <rPh sb="15" eb="17">
      <t>コウジョウ</t>
    </rPh>
    <rPh sb="18" eb="19">
      <t>ト</t>
    </rPh>
    <rPh sb="20" eb="21">
      <t>ク</t>
    </rPh>
    <rPh sb="27" eb="30">
      <t>ロウキュウカ</t>
    </rPh>
    <rPh sb="31" eb="32">
      <t>スス</t>
    </rPh>
    <rPh sb="33" eb="35">
      <t>シセツ</t>
    </rPh>
    <rPh sb="36" eb="38">
      <t>カンロ</t>
    </rPh>
    <rPh sb="39" eb="41">
      <t>コウシン</t>
    </rPh>
    <rPh sb="42" eb="44">
      <t>シュウゼン</t>
    </rPh>
    <rPh sb="45" eb="48">
      <t>ケイカクテキ</t>
    </rPh>
    <rPh sb="49" eb="52">
      <t>セッキョクテキ</t>
    </rPh>
    <rPh sb="53" eb="54">
      <t>スス</t>
    </rPh>
    <rPh sb="56" eb="58">
      <t>アンゼン</t>
    </rPh>
    <rPh sb="59" eb="61">
      <t>アンシン</t>
    </rPh>
    <rPh sb="62" eb="65">
      <t>スイドウスイ</t>
    </rPh>
    <rPh sb="66" eb="68">
      <t>キョウキュウ</t>
    </rPh>
    <rPh sb="69" eb="70">
      <t>ツト</t>
    </rPh>
    <rPh sb="77" eb="79">
      <t>ヒツヨウ</t>
    </rPh>
    <phoneticPr fontId="4"/>
  </si>
  <si>
    <t>１）経常損益・累積欠損
　①経常収支比率は１００％を超え単年度収支黒字、②累積欠損金比率は０％で、欠損金が発生していない状況であるが、一般会計からの繰入金（補助金）収益で費用を賄っている状況が続いている。引き続き経営改善に努める必要がある。
２）支払い能力
　③流動比率は１００％を超え、短期的な債務に対しての支払い能力は確保されるいるが、類似団体に比較して著しく低い状況であり、更に支払い能力を高める必要がある。
３）債務残高
　④企業債残高対給水収益比率は年々下がっており、類似団体と同等であるが、これは平成２８年度まで投資を控えてきたためである。将来の更新需要を検討し、適切な投資規模とする必要がある。
４）料金水準の適切性・費用の効率性
　一般家庭からの料金収入は、減少が続いているものの、大口の利用者の水需要が伸びていることから、料金収入が増加している。このため、⑤料金回収率は上昇傾向、⑥給水原価は減少傾向にあり、改善が進んでいる状況である。
５）施設の効率性・供給した配水量の効率性
　⑦施設利用率は上昇傾向にあるものの微増であり、施設のダウンサイジングを検討する必要がある。</t>
    <rPh sb="2" eb="4">
      <t>ケイジョウ</t>
    </rPh>
    <rPh sb="4" eb="6">
      <t>ソンエキ</t>
    </rPh>
    <rPh sb="7" eb="9">
      <t>ルイセキ</t>
    </rPh>
    <rPh sb="9" eb="11">
      <t>ケッソン</t>
    </rPh>
    <rPh sb="14" eb="16">
      <t>ケイジョウ</t>
    </rPh>
    <rPh sb="16" eb="18">
      <t>シュウシ</t>
    </rPh>
    <rPh sb="18" eb="20">
      <t>ヒリツ</t>
    </rPh>
    <rPh sb="26" eb="27">
      <t>コ</t>
    </rPh>
    <rPh sb="28" eb="31">
      <t>タンネンド</t>
    </rPh>
    <rPh sb="31" eb="33">
      <t>シュウシ</t>
    </rPh>
    <rPh sb="33" eb="35">
      <t>クロジ</t>
    </rPh>
    <rPh sb="37" eb="39">
      <t>ルイセキ</t>
    </rPh>
    <rPh sb="39" eb="42">
      <t>ケッソンキン</t>
    </rPh>
    <rPh sb="42" eb="44">
      <t>ヒリツ</t>
    </rPh>
    <rPh sb="49" eb="52">
      <t>ケッソンキン</t>
    </rPh>
    <rPh sb="53" eb="55">
      <t>ハッセイ</t>
    </rPh>
    <rPh sb="60" eb="62">
      <t>ジョウキョウ</t>
    </rPh>
    <rPh sb="67" eb="69">
      <t>イッパン</t>
    </rPh>
    <rPh sb="69" eb="71">
      <t>カイケイ</t>
    </rPh>
    <rPh sb="74" eb="76">
      <t>クリイレ</t>
    </rPh>
    <rPh sb="76" eb="77">
      <t>キン</t>
    </rPh>
    <rPh sb="78" eb="81">
      <t>ホジョキン</t>
    </rPh>
    <rPh sb="82" eb="84">
      <t>シュウエキ</t>
    </rPh>
    <rPh sb="85" eb="87">
      <t>ヒヨウ</t>
    </rPh>
    <rPh sb="88" eb="89">
      <t>マカナ</t>
    </rPh>
    <rPh sb="93" eb="95">
      <t>ジョウキョウ</t>
    </rPh>
    <rPh sb="96" eb="97">
      <t>ツヅ</t>
    </rPh>
    <rPh sb="102" eb="103">
      <t>ヒ</t>
    </rPh>
    <rPh sb="104" eb="105">
      <t>ツヅ</t>
    </rPh>
    <rPh sb="106" eb="108">
      <t>ケイエイ</t>
    </rPh>
    <rPh sb="108" eb="110">
      <t>カイゼン</t>
    </rPh>
    <rPh sb="111" eb="112">
      <t>ツト</t>
    </rPh>
    <rPh sb="114" eb="116">
      <t>ヒツヨウ</t>
    </rPh>
    <rPh sb="123" eb="125">
      <t>シハラ</t>
    </rPh>
    <rPh sb="126" eb="128">
      <t>ノウリョク</t>
    </rPh>
    <rPh sb="131" eb="133">
      <t>リュウドウ</t>
    </rPh>
    <rPh sb="133" eb="135">
      <t>ヒリツ</t>
    </rPh>
    <rPh sb="141" eb="142">
      <t>コ</t>
    </rPh>
    <rPh sb="144" eb="147">
      <t>タンキテキ</t>
    </rPh>
    <rPh sb="148" eb="150">
      <t>サイム</t>
    </rPh>
    <rPh sb="151" eb="152">
      <t>タイ</t>
    </rPh>
    <rPh sb="155" eb="157">
      <t>シハラ</t>
    </rPh>
    <rPh sb="158" eb="160">
      <t>ノウリョク</t>
    </rPh>
    <rPh sb="161" eb="163">
      <t>カクホ</t>
    </rPh>
    <rPh sb="170" eb="172">
      <t>ルイジ</t>
    </rPh>
    <rPh sb="172" eb="174">
      <t>ダンタイ</t>
    </rPh>
    <rPh sb="175" eb="177">
      <t>ヒカク</t>
    </rPh>
    <rPh sb="179" eb="180">
      <t>イチジル</t>
    </rPh>
    <rPh sb="182" eb="183">
      <t>ヒク</t>
    </rPh>
    <rPh sb="184" eb="186">
      <t>ジョウキョウ</t>
    </rPh>
    <rPh sb="190" eb="191">
      <t>サラ</t>
    </rPh>
    <rPh sb="192" eb="194">
      <t>シハラ</t>
    </rPh>
    <rPh sb="195" eb="197">
      <t>ノウリョク</t>
    </rPh>
    <rPh sb="198" eb="199">
      <t>タカ</t>
    </rPh>
    <rPh sb="201" eb="203">
      <t>ヒツヨウ</t>
    </rPh>
    <rPh sb="210" eb="212">
      <t>サイム</t>
    </rPh>
    <rPh sb="212" eb="214">
      <t>ザンダカ</t>
    </rPh>
    <rPh sb="217" eb="219">
      <t>キギョウ</t>
    </rPh>
    <rPh sb="219" eb="220">
      <t>サイ</t>
    </rPh>
    <rPh sb="220" eb="222">
      <t>ザンダカ</t>
    </rPh>
    <rPh sb="222" eb="223">
      <t>タイ</t>
    </rPh>
    <rPh sb="223" eb="225">
      <t>キュウスイ</t>
    </rPh>
    <rPh sb="225" eb="227">
      <t>シュウエキ</t>
    </rPh>
    <rPh sb="227" eb="229">
      <t>ヒリツ</t>
    </rPh>
    <rPh sb="230" eb="232">
      <t>ネンネン</t>
    </rPh>
    <rPh sb="232" eb="233">
      <t>サ</t>
    </rPh>
    <rPh sb="239" eb="241">
      <t>ルイジ</t>
    </rPh>
    <rPh sb="241" eb="243">
      <t>ダンタイ</t>
    </rPh>
    <rPh sb="244" eb="246">
      <t>ドウトウ</t>
    </rPh>
    <rPh sb="254" eb="256">
      <t>ヘイセイ</t>
    </rPh>
    <rPh sb="258" eb="260">
      <t>ネンド</t>
    </rPh>
    <rPh sb="262" eb="264">
      <t>トウシ</t>
    </rPh>
    <rPh sb="265" eb="266">
      <t>ヒカ</t>
    </rPh>
    <rPh sb="276" eb="278">
      <t>ショウライ</t>
    </rPh>
    <rPh sb="279" eb="281">
      <t>コウシン</t>
    </rPh>
    <rPh sb="281" eb="283">
      <t>ジュヨウ</t>
    </rPh>
    <rPh sb="284" eb="286">
      <t>ケントウ</t>
    </rPh>
    <rPh sb="288" eb="290">
      <t>テキセツ</t>
    </rPh>
    <rPh sb="291" eb="293">
      <t>トウシ</t>
    </rPh>
    <rPh sb="293" eb="295">
      <t>キボ</t>
    </rPh>
    <rPh sb="298" eb="300">
      <t>ヒツヨウ</t>
    </rPh>
    <rPh sb="307" eb="309">
      <t>リョウキン</t>
    </rPh>
    <rPh sb="309" eb="311">
      <t>スイジュン</t>
    </rPh>
    <rPh sb="312" eb="315">
      <t>テキセツセイ</t>
    </rPh>
    <rPh sb="316" eb="318">
      <t>ヒヨウ</t>
    </rPh>
    <rPh sb="319" eb="322">
      <t>コウリツセイ</t>
    </rPh>
    <rPh sb="324" eb="326">
      <t>イッパン</t>
    </rPh>
    <rPh sb="326" eb="328">
      <t>カテイ</t>
    </rPh>
    <rPh sb="331" eb="333">
      <t>リョウキン</t>
    </rPh>
    <rPh sb="333" eb="335">
      <t>シュウニュウ</t>
    </rPh>
    <rPh sb="337" eb="339">
      <t>ゲンショウ</t>
    </rPh>
    <rPh sb="340" eb="341">
      <t>ツヅ</t>
    </rPh>
    <rPh sb="349" eb="351">
      <t>オオグチ</t>
    </rPh>
    <rPh sb="352" eb="355">
      <t>リヨウシャ</t>
    </rPh>
    <rPh sb="356" eb="357">
      <t>ミズ</t>
    </rPh>
    <rPh sb="357" eb="359">
      <t>ジュヨウ</t>
    </rPh>
    <rPh sb="360" eb="361">
      <t>ノ</t>
    </rPh>
    <rPh sb="370" eb="372">
      <t>リョウキン</t>
    </rPh>
    <rPh sb="372" eb="374">
      <t>シュウニュウ</t>
    </rPh>
    <rPh sb="375" eb="377">
      <t>ゾウカ</t>
    </rPh>
    <rPh sb="388" eb="390">
      <t>リョウキン</t>
    </rPh>
    <rPh sb="390" eb="392">
      <t>カイシュウ</t>
    </rPh>
    <rPh sb="392" eb="393">
      <t>リツ</t>
    </rPh>
    <rPh sb="394" eb="396">
      <t>ジョウショウ</t>
    </rPh>
    <rPh sb="396" eb="398">
      <t>ケイコウ</t>
    </rPh>
    <rPh sb="400" eb="402">
      <t>キュウスイ</t>
    </rPh>
    <rPh sb="402" eb="404">
      <t>ゲンカ</t>
    </rPh>
    <rPh sb="405" eb="407">
      <t>ゲンショウ</t>
    </rPh>
    <rPh sb="407" eb="409">
      <t>ケイコウ</t>
    </rPh>
    <rPh sb="413" eb="415">
      <t>カイゼン</t>
    </rPh>
    <rPh sb="416" eb="417">
      <t>スス</t>
    </rPh>
    <rPh sb="421" eb="423">
      <t>ジョウキョウ</t>
    </rPh>
    <rPh sb="430" eb="432">
      <t>シセツ</t>
    </rPh>
    <rPh sb="433" eb="436">
      <t>コウリツセイ</t>
    </rPh>
    <rPh sb="437" eb="439">
      <t>キョウキュウ</t>
    </rPh>
    <rPh sb="441" eb="443">
      <t>ハイスイ</t>
    </rPh>
    <rPh sb="443" eb="444">
      <t>リョウ</t>
    </rPh>
    <rPh sb="445" eb="448">
      <t>コウリツセイ</t>
    </rPh>
    <rPh sb="451" eb="453">
      <t>シセツ</t>
    </rPh>
    <rPh sb="453" eb="456">
      <t>リヨウリツ</t>
    </rPh>
    <rPh sb="457" eb="459">
      <t>ジョウショウ</t>
    </rPh>
    <rPh sb="459" eb="461">
      <t>ケイコウ</t>
    </rPh>
    <rPh sb="467" eb="469">
      <t>ビゾウ</t>
    </rPh>
    <rPh sb="473" eb="475">
      <t>シセツ</t>
    </rPh>
    <rPh sb="485" eb="487">
      <t>ケントウ</t>
    </rPh>
    <rPh sb="489" eb="491">
      <t>ヒツヨウ</t>
    </rPh>
    <phoneticPr fontId="4"/>
  </si>
  <si>
    <t>１）施設全体の減価償却の状況
　①有形固定資産減価償却率は、類似団体と比較すると低い状況であるが、比率は増加傾向にあることから、耐用年数が近い施設や管路について、財源を確保しつつ投資を行う必要がある。
２）管路の経年化率は、詳細に把握できておらず、不明のため０％となっている。台帳の再整備が必要な状況である。
３）管路更新率は、平成２９年度以降積極的に更新を進めていることから上昇傾向にあるものの、類似団体と比較するとまだまだ低い状況である。老朽化が進み、かつ漏水頻度の高い管路から優先的に更新を進めていく必要がある。</t>
    <rPh sb="2" eb="4">
      <t>シセツ</t>
    </rPh>
    <rPh sb="4" eb="6">
      <t>ゼンタイ</t>
    </rPh>
    <rPh sb="7" eb="9">
      <t>ゲンカ</t>
    </rPh>
    <rPh sb="9" eb="11">
      <t>ショウキャク</t>
    </rPh>
    <rPh sb="12" eb="14">
      <t>ジョウキョウ</t>
    </rPh>
    <rPh sb="17" eb="19">
      <t>ユウケイ</t>
    </rPh>
    <rPh sb="19" eb="21">
      <t>コテイ</t>
    </rPh>
    <rPh sb="21" eb="23">
      <t>シサン</t>
    </rPh>
    <rPh sb="23" eb="25">
      <t>ゲンカ</t>
    </rPh>
    <rPh sb="25" eb="27">
      <t>ショウキャク</t>
    </rPh>
    <rPh sb="27" eb="28">
      <t>リツ</t>
    </rPh>
    <rPh sb="30" eb="32">
      <t>ルイジ</t>
    </rPh>
    <rPh sb="32" eb="34">
      <t>ダンタイ</t>
    </rPh>
    <rPh sb="35" eb="37">
      <t>ヒカク</t>
    </rPh>
    <rPh sb="40" eb="41">
      <t>ヒク</t>
    </rPh>
    <rPh sb="42" eb="44">
      <t>ジョウキョウ</t>
    </rPh>
    <rPh sb="49" eb="51">
      <t>ヒリツ</t>
    </rPh>
    <rPh sb="52" eb="54">
      <t>ゾウカ</t>
    </rPh>
    <rPh sb="54" eb="56">
      <t>ケイコウ</t>
    </rPh>
    <rPh sb="64" eb="66">
      <t>タイヨウ</t>
    </rPh>
    <rPh sb="66" eb="68">
      <t>ネンスウ</t>
    </rPh>
    <rPh sb="69" eb="70">
      <t>チカ</t>
    </rPh>
    <rPh sb="71" eb="73">
      <t>シセツ</t>
    </rPh>
    <rPh sb="74" eb="76">
      <t>カンロ</t>
    </rPh>
    <rPh sb="81" eb="83">
      <t>ザイゲン</t>
    </rPh>
    <rPh sb="84" eb="86">
      <t>カクホ</t>
    </rPh>
    <rPh sb="89" eb="91">
      <t>トウシ</t>
    </rPh>
    <rPh sb="92" eb="93">
      <t>オコナ</t>
    </rPh>
    <rPh sb="94" eb="96">
      <t>ヒツヨウ</t>
    </rPh>
    <rPh sb="103" eb="105">
      <t>カンロ</t>
    </rPh>
    <rPh sb="106" eb="108">
      <t>ケイネン</t>
    </rPh>
    <rPh sb="108" eb="109">
      <t>カ</t>
    </rPh>
    <rPh sb="109" eb="110">
      <t>リツ</t>
    </rPh>
    <rPh sb="112" eb="114">
      <t>ショウサイ</t>
    </rPh>
    <rPh sb="115" eb="117">
      <t>ハアク</t>
    </rPh>
    <rPh sb="124" eb="126">
      <t>フメイ</t>
    </rPh>
    <rPh sb="138" eb="140">
      <t>ダイチョウ</t>
    </rPh>
    <rPh sb="141" eb="144">
      <t>サイセイビ</t>
    </rPh>
    <rPh sb="145" eb="147">
      <t>ヒツヨウ</t>
    </rPh>
    <rPh sb="148" eb="150">
      <t>ジョウキョウ</t>
    </rPh>
    <rPh sb="157" eb="159">
      <t>カンロ</t>
    </rPh>
    <rPh sb="159" eb="161">
      <t>コウシン</t>
    </rPh>
    <rPh sb="161" eb="162">
      <t>リツ</t>
    </rPh>
    <rPh sb="164" eb="166">
      <t>ヘイセイ</t>
    </rPh>
    <rPh sb="168" eb="170">
      <t>ネンド</t>
    </rPh>
    <rPh sb="170" eb="172">
      <t>イコウ</t>
    </rPh>
    <rPh sb="172" eb="175">
      <t>セッキョクテキ</t>
    </rPh>
    <rPh sb="176" eb="178">
      <t>コウシン</t>
    </rPh>
    <rPh sb="179" eb="180">
      <t>スス</t>
    </rPh>
    <rPh sb="188" eb="190">
      <t>ジョウショウ</t>
    </rPh>
    <rPh sb="190" eb="192">
      <t>ケイコウ</t>
    </rPh>
    <rPh sb="199" eb="201">
      <t>ルイジ</t>
    </rPh>
    <rPh sb="201" eb="203">
      <t>ダンタイ</t>
    </rPh>
    <rPh sb="204" eb="206">
      <t>ヒカク</t>
    </rPh>
    <rPh sb="213" eb="214">
      <t>ヒク</t>
    </rPh>
    <rPh sb="215" eb="217">
      <t>ジョウキョウ</t>
    </rPh>
    <rPh sb="221" eb="224">
      <t>ロウキュウカ</t>
    </rPh>
    <rPh sb="225" eb="226">
      <t>スス</t>
    </rPh>
    <rPh sb="230" eb="232">
      <t>ロウスイ</t>
    </rPh>
    <rPh sb="232" eb="234">
      <t>ヒンド</t>
    </rPh>
    <rPh sb="235" eb="236">
      <t>タカ</t>
    </rPh>
    <rPh sb="237" eb="239">
      <t>カンロ</t>
    </rPh>
    <rPh sb="241" eb="244">
      <t>ユウセンテキ</t>
    </rPh>
    <rPh sb="245" eb="247">
      <t>コウシン</t>
    </rPh>
    <rPh sb="248" eb="249">
      <t>スス</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</si>
</sst>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0.02</c:v>
                </c:pt>
                <c:pt idx="2">
                  <c:v>0.06</c:v>
                </c:pt>
                <c:pt idx="3">
                  <c:v>0.11</c:v>
                </c:pt>
                <c:pt idx="4">
                  <c:v>0.23</c:v>
                </c:pt>
              </c:numCache>
            </c:numRef>
          </c:val>
          <c:extLst>
            <c:ext xmlns:c16="http://schemas.microsoft.com/office/drawing/2014/chart" uri="{C3380CC4-5D6E-409C-BE32-E72D297353CC}">
              <c16:uniqueId val="{00000000-3447-4F5C-9A31-DFB7359140F5}"/>
            </c:ext>
          </c:extLst>
        </c:ser>
        <c:dLbls>
          <c:showLegendKey val="0"/>
          <c:showVal val="0"/>
          <c:showCatName val="0"/>
          <c:showSerName val="0"/>
          <c:showPercent val="0"/>
          <c:showBubbleSize val="0"/>
        </c:dLbls>
        <c:gapWidth val="150"/>
        <c:axId val="-1801483136"/>
        <c:axId val="-15890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3447-4F5C-9A31-DFB7359140F5}"/>
            </c:ext>
          </c:extLst>
        </c:ser>
        <c:dLbls>
          <c:showLegendKey val="0"/>
          <c:showVal val="0"/>
          <c:showCatName val="0"/>
          <c:showSerName val="0"/>
          <c:showPercent val="0"/>
          <c:showBubbleSize val="0"/>
        </c:dLbls>
        <c:marker val="1"/>
        <c:smooth val="0"/>
        <c:axId val="-1801483136"/>
        <c:axId val="-1589035056"/>
      </c:lineChart>
      <c:dateAx>
        <c:axId val="-1801483136"/>
        <c:scaling>
          <c:orientation val="minMax"/>
        </c:scaling>
        <c:delete val="1"/>
        <c:axPos val="b"/>
        <c:numFmt formatCode="ge" sourceLinked="1"/>
        <c:majorTickMark val="none"/>
        <c:minorTickMark val="none"/>
        <c:tickLblPos val="none"/>
        <c:crossAx val="-1589035056"/>
        <c:crosses val="autoZero"/>
        <c:auto val="1"/>
        <c:lblOffset val="100"/>
        <c:baseTimeUnit val="years"/>
      </c:dateAx>
      <c:valAx>
        <c:axId val="-15890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4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44.39</c:v>
                </c:pt>
                <c:pt idx="1">
                  <c:v>43.48</c:v>
                </c:pt>
                <c:pt idx="2">
                  <c:v>45.27</c:v>
                </c:pt>
                <c:pt idx="3">
                  <c:v>48.48</c:v>
                </c:pt>
                <c:pt idx="4">
                  <c:v>49.82</c:v>
                </c:pt>
              </c:numCache>
            </c:numRef>
          </c:val>
          <c:extLst>
            <c:ext xmlns:c16="http://schemas.microsoft.com/office/drawing/2014/chart" uri="{C3380CC4-5D6E-409C-BE32-E72D297353CC}">
              <c16:uniqueId val="{00000000-ED76-4553-BCC0-95F97AF2FDC8}"/>
            </c:ext>
          </c:extLst>
        </c:ser>
        <c:dLbls>
          <c:showLegendKey val="0"/>
          <c:showVal val="0"/>
          <c:showCatName val="0"/>
          <c:showSerName val="0"/>
          <c:showPercent val="0"/>
          <c:showBubbleSize val="0"/>
        </c:dLbls>
        <c:gapWidth val="150"/>
        <c:axId val="-1589037776"/>
        <c:axId val="-158903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ED76-4553-BCC0-95F97AF2FDC8}"/>
            </c:ext>
          </c:extLst>
        </c:ser>
        <c:dLbls>
          <c:showLegendKey val="0"/>
          <c:showVal val="0"/>
          <c:showCatName val="0"/>
          <c:showSerName val="0"/>
          <c:showPercent val="0"/>
          <c:showBubbleSize val="0"/>
        </c:dLbls>
        <c:marker val="1"/>
        <c:smooth val="0"/>
        <c:axId val="-1589037776"/>
        <c:axId val="-1589037232"/>
      </c:lineChart>
      <c:dateAx>
        <c:axId val="-1589037776"/>
        <c:scaling>
          <c:orientation val="minMax"/>
        </c:scaling>
        <c:delete val="1"/>
        <c:axPos val="b"/>
        <c:numFmt formatCode="ge" sourceLinked="1"/>
        <c:majorTickMark val="none"/>
        <c:minorTickMark val="none"/>
        <c:tickLblPos val="none"/>
        <c:crossAx val="-1589037232"/>
        <c:crosses val="autoZero"/>
        <c:auto val="1"/>
        <c:lblOffset val="100"/>
        <c:baseTimeUnit val="years"/>
      </c:dateAx>
      <c:valAx>
        <c:axId val="-158903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03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77.44</c:v>
                </c:pt>
                <c:pt idx="1">
                  <c:v>78.599999999999994</c:v>
                </c:pt>
                <c:pt idx="2">
                  <c:v>76.790000000000006</c:v>
                </c:pt>
                <c:pt idx="3">
                  <c:v>75.14</c:v>
                </c:pt>
                <c:pt idx="4">
                  <c:v>75.260000000000005</c:v>
                </c:pt>
              </c:numCache>
            </c:numRef>
          </c:val>
          <c:extLst>
            <c:ext xmlns:c16="http://schemas.microsoft.com/office/drawing/2014/chart" uri="{C3380CC4-5D6E-409C-BE32-E72D297353CC}">
              <c16:uniqueId val="{00000000-051B-4815-8D20-CF898565CEEC}"/>
            </c:ext>
          </c:extLst>
        </c:ser>
        <c:dLbls>
          <c:showLegendKey val="0"/>
          <c:showVal val="0"/>
          <c:showCatName val="0"/>
          <c:showSerName val="0"/>
          <c:showPercent val="0"/>
          <c:showBubbleSize val="0"/>
        </c:dLbls>
        <c:gapWidth val="150"/>
        <c:axId val="-1588280864"/>
        <c:axId val="-158828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051B-4815-8D20-CF898565CEEC}"/>
            </c:ext>
          </c:extLst>
        </c:ser>
        <c:dLbls>
          <c:showLegendKey val="0"/>
          <c:showVal val="0"/>
          <c:showCatName val="0"/>
          <c:showSerName val="0"/>
          <c:showPercent val="0"/>
          <c:showBubbleSize val="0"/>
        </c:dLbls>
        <c:marker val="1"/>
        <c:smooth val="0"/>
        <c:axId val="-1588280864"/>
        <c:axId val="-1588288480"/>
      </c:lineChart>
      <c:dateAx>
        <c:axId val="-1588280864"/>
        <c:scaling>
          <c:orientation val="minMax"/>
        </c:scaling>
        <c:delete val="1"/>
        <c:axPos val="b"/>
        <c:numFmt formatCode="ge" sourceLinked="1"/>
        <c:majorTickMark val="none"/>
        <c:minorTickMark val="none"/>
        <c:tickLblPos val="none"/>
        <c:crossAx val="-1588288480"/>
        <c:crosses val="autoZero"/>
        <c:auto val="1"/>
        <c:lblOffset val="100"/>
        <c:baseTimeUnit val="years"/>
      </c:dateAx>
      <c:valAx>
        <c:axId val="-15882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2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103.73</c:v>
                </c:pt>
                <c:pt idx="1">
                  <c:v>106.67</c:v>
                </c:pt>
                <c:pt idx="2">
                  <c:v>107.07</c:v>
                </c:pt>
                <c:pt idx="3">
                  <c:v>103.17</c:v>
                </c:pt>
                <c:pt idx="4">
                  <c:v>102.78</c:v>
                </c:pt>
              </c:numCache>
            </c:numRef>
          </c:val>
          <c:extLst>
            <c:ext xmlns:c16="http://schemas.microsoft.com/office/drawing/2014/chart" uri="{C3380CC4-5D6E-409C-BE32-E72D297353CC}">
              <c16:uniqueId val="{00000000-B894-4F92-9C28-B26A38AAC971}"/>
            </c:ext>
          </c:extLst>
        </c:ser>
        <c:dLbls>
          <c:showLegendKey val="0"/>
          <c:showVal val="0"/>
          <c:showCatName val="0"/>
          <c:showSerName val="0"/>
          <c:showPercent val="0"/>
          <c:showBubbleSize val="0"/>
        </c:dLbls>
        <c:gapWidth val="150"/>
        <c:axId val="-1589032880"/>
        <c:axId val="-158903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B894-4F92-9C28-B26A38AAC971}"/>
            </c:ext>
          </c:extLst>
        </c:ser>
        <c:dLbls>
          <c:showLegendKey val="0"/>
          <c:showVal val="0"/>
          <c:showCatName val="0"/>
          <c:showSerName val="0"/>
          <c:showPercent val="0"/>
          <c:showBubbleSize val="0"/>
        </c:dLbls>
        <c:marker val="1"/>
        <c:smooth val="0"/>
        <c:axId val="-1589032880"/>
        <c:axId val="-1589031248"/>
      </c:lineChart>
      <c:dateAx>
        <c:axId val="-1589032880"/>
        <c:scaling>
          <c:orientation val="minMax"/>
        </c:scaling>
        <c:delete val="1"/>
        <c:axPos val="b"/>
        <c:numFmt formatCode="ge" sourceLinked="1"/>
        <c:majorTickMark val="none"/>
        <c:minorTickMark val="none"/>
        <c:tickLblPos val="none"/>
        <c:crossAx val="-1589031248"/>
        <c:crosses val="autoZero"/>
        <c:auto val="1"/>
        <c:lblOffset val="100"/>
        <c:baseTimeUnit val="years"/>
      </c:dateAx>
      <c:valAx>
        <c:axId val="-158903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903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30.72</c:v>
                </c:pt>
                <c:pt idx="1">
                  <c:v>32.979999999999997</c:v>
                </c:pt>
                <c:pt idx="2">
                  <c:v>35.28</c:v>
                </c:pt>
                <c:pt idx="3">
                  <c:v>37.15</c:v>
                </c:pt>
                <c:pt idx="4">
                  <c:v>39</c:v>
                </c:pt>
              </c:numCache>
            </c:numRef>
          </c:val>
          <c:extLst>
            <c:ext xmlns:c16="http://schemas.microsoft.com/office/drawing/2014/chart" uri="{C3380CC4-5D6E-409C-BE32-E72D297353CC}">
              <c16:uniqueId val="{00000000-549B-4DE0-9395-ACD1CAF235AF}"/>
            </c:ext>
          </c:extLst>
        </c:ser>
        <c:dLbls>
          <c:showLegendKey val="0"/>
          <c:showVal val="0"/>
          <c:showCatName val="0"/>
          <c:showSerName val="0"/>
          <c:showPercent val="0"/>
          <c:showBubbleSize val="0"/>
        </c:dLbls>
        <c:gapWidth val="150"/>
        <c:axId val="-1589036688"/>
        <c:axId val="-158904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549B-4DE0-9395-ACD1CAF235AF}"/>
            </c:ext>
          </c:extLst>
        </c:ser>
        <c:dLbls>
          <c:showLegendKey val="0"/>
          <c:showVal val="0"/>
          <c:showCatName val="0"/>
          <c:showSerName val="0"/>
          <c:showPercent val="0"/>
          <c:showBubbleSize val="0"/>
        </c:dLbls>
        <c:marker val="1"/>
        <c:smooth val="0"/>
        <c:axId val="-1589036688"/>
        <c:axId val="-1589042128"/>
      </c:lineChart>
      <c:dateAx>
        <c:axId val="-1589036688"/>
        <c:scaling>
          <c:orientation val="minMax"/>
        </c:scaling>
        <c:delete val="1"/>
        <c:axPos val="b"/>
        <c:numFmt formatCode="ge" sourceLinked="1"/>
        <c:majorTickMark val="none"/>
        <c:minorTickMark val="none"/>
        <c:tickLblPos val="none"/>
        <c:crossAx val="-1589042128"/>
        <c:crosses val="autoZero"/>
        <c:auto val="1"/>
        <c:lblOffset val="100"/>
        <c:baseTimeUnit val="years"/>
      </c:dateAx>
      <c:valAx>
        <c:axId val="-158904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03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9E-4262-B638-7866E240DD66}"/>
            </c:ext>
          </c:extLst>
        </c:ser>
        <c:dLbls>
          <c:showLegendKey val="0"/>
          <c:showVal val="0"/>
          <c:showCatName val="0"/>
          <c:showSerName val="0"/>
          <c:showPercent val="0"/>
          <c:showBubbleSize val="0"/>
        </c:dLbls>
        <c:gapWidth val="150"/>
        <c:axId val="-1589029616"/>
        <c:axId val="-158903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569E-4262-B638-7866E240DD66}"/>
            </c:ext>
          </c:extLst>
        </c:ser>
        <c:dLbls>
          <c:showLegendKey val="0"/>
          <c:showVal val="0"/>
          <c:showCatName val="0"/>
          <c:showSerName val="0"/>
          <c:showPercent val="0"/>
          <c:showBubbleSize val="0"/>
        </c:dLbls>
        <c:marker val="1"/>
        <c:smooth val="0"/>
        <c:axId val="-1589029616"/>
        <c:axId val="-1589033424"/>
      </c:lineChart>
      <c:dateAx>
        <c:axId val="-1589029616"/>
        <c:scaling>
          <c:orientation val="minMax"/>
        </c:scaling>
        <c:delete val="1"/>
        <c:axPos val="b"/>
        <c:numFmt formatCode="ge" sourceLinked="1"/>
        <c:majorTickMark val="none"/>
        <c:minorTickMark val="none"/>
        <c:tickLblPos val="none"/>
        <c:crossAx val="-1589033424"/>
        <c:crosses val="autoZero"/>
        <c:auto val="1"/>
        <c:lblOffset val="100"/>
        <c:baseTimeUnit val="years"/>
      </c:dateAx>
      <c:valAx>
        <c:axId val="-158903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0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F7-4DAF-BAD1-9DB91087E302}"/>
            </c:ext>
          </c:extLst>
        </c:ser>
        <c:dLbls>
          <c:showLegendKey val="0"/>
          <c:showVal val="0"/>
          <c:showCatName val="0"/>
          <c:showSerName val="0"/>
          <c:showPercent val="0"/>
          <c:showBubbleSize val="0"/>
        </c:dLbls>
        <c:gapWidth val="150"/>
        <c:axId val="-1589041584"/>
        <c:axId val="-158904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62F7-4DAF-BAD1-9DB91087E302}"/>
            </c:ext>
          </c:extLst>
        </c:ser>
        <c:dLbls>
          <c:showLegendKey val="0"/>
          <c:showVal val="0"/>
          <c:showCatName val="0"/>
          <c:showSerName val="0"/>
          <c:showPercent val="0"/>
          <c:showBubbleSize val="0"/>
        </c:dLbls>
        <c:marker val="1"/>
        <c:smooth val="0"/>
        <c:axId val="-1589041584"/>
        <c:axId val="-1589044304"/>
      </c:lineChart>
      <c:dateAx>
        <c:axId val="-1589041584"/>
        <c:scaling>
          <c:orientation val="minMax"/>
        </c:scaling>
        <c:delete val="1"/>
        <c:axPos val="b"/>
        <c:numFmt formatCode="ge" sourceLinked="1"/>
        <c:majorTickMark val="none"/>
        <c:minorTickMark val="none"/>
        <c:tickLblPos val="none"/>
        <c:crossAx val="-1589044304"/>
        <c:crosses val="autoZero"/>
        <c:auto val="1"/>
        <c:lblOffset val="100"/>
        <c:baseTimeUnit val="years"/>
      </c:dateAx>
      <c:valAx>
        <c:axId val="-158904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904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90.44</c:v>
                </c:pt>
                <c:pt idx="1">
                  <c:v>106.5</c:v>
                </c:pt>
                <c:pt idx="2">
                  <c:v>133.58000000000001</c:v>
                </c:pt>
                <c:pt idx="3">
                  <c:v>130.11000000000001</c:v>
                </c:pt>
                <c:pt idx="4">
                  <c:v>131.6</c:v>
                </c:pt>
              </c:numCache>
            </c:numRef>
          </c:val>
          <c:extLst>
            <c:ext xmlns:c16="http://schemas.microsoft.com/office/drawing/2014/chart" uri="{C3380CC4-5D6E-409C-BE32-E72D297353CC}">
              <c16:uniqueId val="{00000000-076C-49C4-A594-20D5A2EF6679}"/>
            </c:ext>
          </c:extLst>
        </c:ser>
        <c:dLbls>
          <c:showLegendKey val="0"/>
          <c:showVal val="0"/>
          <c:showCatName val="0"/>
          <c:showSerName val="0"/>
          <c:showPercent val="0"/>
          <c:showBubbleSize val="0"/>
        </c:dLbls>
        <c:gapWidth val="150"/>
        <c:axId val="-1589043216"/>
        <c:axId val="-158904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076C-49C4-A594-20D5A2EF6679}"/>
            </c:ext>
          </c:extLst>
        </c:ser>
        <c:dLbls>
          <c:showLegendKey val="0"/>
          <c:showVal val="0"/>
          <c:showCatName val="0"/>
          <c:showSerName val="0"/>
          <c:showPercent val="0"/>
          <c:showBubbleSize val="0"/>
        </c:dLbls>
        <c:marker val="1"/>
        <c:smooth val="0"/>
        <c:axId val="-1589043216"/>
        <c:axId val="-1589042672"/>
      </c:lineChart>
      <c:dateAx>
        <c:axId val="-1589043216"/>
        <c:scaling>
          <c:orientation val="minMax"/>
        </c:scaling>
        <c:delete val="1"/>
        <c:axPos val="b"/>
        <c:numFmt formatCode="ge" sourceLinked="1"/>
        <c:majorTickMark val="none"/>
        <c:minorTickMark val="none"/>
        <c:tickLblPos val="none"/>
        <c:crossAx val="-1589042672"/>
        <c:crosses val="autoZero"/>
        <c:auto val="1"/>
        <c:lblOffset val="100"/>
        <c:baseTimeUnit val="years"/>
      </c:dateAx>
      <c:valAx>
        <c:axId val="-158904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904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701.05</c:v>
                </c:pt>
                <c:pt idx="1">
                  <c:v>631.07000000000005</c:v>
                </c:pt>
                <c:pt idx="2">
                  <c:v>549.91999999999996</c:v>
                </c:pt>
                <c:pt idx="3">
                  <c:v>495.27</c:v>
                </c:pt>
                <c:pt idx="4">
                  <c:v>446.5</c:v>
                </c:pt>
              </c:numCache>
            </c:numRef>
          </c:val>
          <c:extLst>
            <c:ext xmlns:c16="http://schemas.microsoft.com/office/drawing/2014/chart" uri="{C3380CC4-5D6E-409C-BE32-E72D297353CC}">
              <c16:uniqueId val="{00000000-8285-49B8-8361-EDE2226C071A}"/>
            </c:ext>
          </c:extLst>
        </c:ser>
        <c:dLbls>
          <c:showLegendKey val="0"/>
          <c:showVal val="0"/>
          <c:showCatName val="0"/>
          <c:showSerName val="0"/>
          <c:showPercent val="0"/>
          <c:showBubbleSize val="0"/>
        </c:dLbls>
        <c:gapWidth val="150"/>
        <c:axId val="-1589038320"/>
        <c:axId val="-158903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8285-49B8-8361-EDE2226C071A}"/>
            </c:ext>
          </c:extLst>
        </c:ser>
        <c:dLbls>
          <c:showLegendKey val="0"/>
          <c:showVal val="0"/>
          <c:showCatName val="0"/>
          <c:showSerName val="0"/>
          <c:showPercent val="0"/>
          <c:showBubbleSize val="0"/>
        </c:dLbls>
        <c:marker val="1"/>
        <c:smooth val="0"/>
        <c:axId val="-1589038320"/>
        <c:axId val="-1589030704"/>
      </c:lineChart>
      <c:dateAx>
        <c:axId val="-1589038320"/>
        <c:scaling>
          <c:orientation val="minMax"/>
        </c:scaling>
        <c:delete val="1"/>
        <c:axPos val="b"/>
        <c:numFmt formatCode="ge" sourceLinked="1"/>
        <c:majorTickMark val="none"/>
        <c:minorTickMark val="none"/>
        <c:tickLblPos val="none"/>
        <c:crossAx val="-1589030704"/>
        <c:crosses val="autoZero"/>
        <c:auto val="1"/>
        <c:lblOffset val="100"/>
        <c:baseTimeUnit val="years"/>
      </c:dateAx>
      <c:valAx>
        <c:axId val="-158903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903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76.150000000000006</c:v>
                </c:pt>
                <c:pt idx="1">
                  <c:v>83.16</c:v>
                </c:pt>
                <c:pt idx="2">
                  <c:v>87.18</c:v>
                </c:pt>
                <c:pt idx="3">
                  <c:v>89.09</c:v>
                </c:pt>
                <c:pt idx="4">
                  <c:v>88.39</c:v>
                </c:pt>
              </c:numCache>
            </c:numRef>
          </c:val>
          <c:extLst>
            <c:ext xmlns:c16="http://schemas.microsoft.com/office/drawing/2014/chart" uri="{C3380CC4-5D6E-409C-BE32-E72D297353CC}">
              <c16:uniqueId val="{00000000-1D19-4733-9E94-3CBF9442C0A6}"/>
            </c:ext>
          </c:extLst>
        </c:ser>
        <c:dLbls>
          <c:showLegendKey val="0"/>
          <c:showVal val="0"/>
          <c:showCatName val="0"/>
          <c:showSerName val="0"/>
          <c:showPercent val="0"/>
          <c:showBubbleSize val="0"/>
        </c:dLbls>
        <c:gapWidth val="150"/>
        <c:axId val="-1589035600"/>
        <c:axId val="-158904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1D19-4733-9E94-3CBF9442C0A6}"/>
            </c:ext>
          </c:extLst>
        </c:ser>
        <c:dLbls>
          <c:showLegendKey val="0"/>
          <c:showVal val="0"/>
          <c:showCatName val="0"/>
          <c:showSerName val="0"/>
          <c:showPercent val="0"/>
          <c:showBubbleSize val="0"/>
        </c:dLbls>
        <c:marker val="1"/>
        <c:smooth val="0"/>
        <c:axId val="-1589035600"/>
        <c:axId val="-1589044848"/>
      </c:lineChart>
      <c:dateAx>
        <c:axId val="-1589035600"/>
        <c:scaling>
          <c:orientation val="minMax"/>
        </c:scaling>
        <c:delete val="1"/>
        <c:axPos val="b"/>
        <c:numFmt formatCode="ge" sourceLinked="1"/>
        <c:majorTickMark val="none"/>
        <c:minorTickMark val="none"/>
        <c:tickLblPos val="none"/>
        <c:crossAx val="-1589044848"/>
        <c:crosses val="autoZero"/>
        <c:auto val="1"/>
        <c:lblOffset val="100"/>
        <c:baseTimeUnit val="years"/>
      </c:dateAx>
      <c:valAx>
        <c:axId val="-15890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03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260.57</c:v>
                </c:pt>
                <c:pt idx="1">
                  <c:v>237.49</c:v>
                </c:pt>
                <c:pt idx="2">
                  <c:v>226.4</c:v>
                </c:pt>
                <c:pt idx="3">
                  <c:v>221.05</c:v>
                </c:pt>
                <c:pt idx="4">
                  <c:v>222.75</c:v>
                </c:pt>
              </c:numCache>
            </c:numRef>
          </c:val>
          <c:extLst>
            <c:ext xmlns:c16="http://schemas.microsoft.com/office/drawing/2014/chart" uri="{C3380CC4-5D6E-409C-BE32-E72D297353CC}">
              <c16:uniqueId val="{00000000-DCDB-4171-A96E-49A7F03F61B3}"/>
            </c:ext>
          </c:extLst>
        </c:ser>
        <c:dLbls>
          <c:showLegendKey val="0"/>
          <c:showVal val="0"/>
          <c:showCatName val="0"/>
          <c:showSerName val="0"/>
          <c:showPercent val="0"/>
          <c:showBubbleSize val="0"/>
        </c:dLbls>
        <c:gapWidth val="150"/>
        <c:axId val="-1589039952"/>
        <c:axId val="-158903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DCDB-4171-A96E-49A7F03F61B3}"/>
            </c:ext>
          </c:extLst>
        </c:ser>
        <c:dLbls>
          <c:showLegendKey val="0"/>
          <c:showVal val="0"/>
          <c:showCatName val="0"/>
          <c:showSerName val="0"/>
          <c:showPercent val="0"/>
          <c:showBubbleSize val="0"/>
        </c:dLbls>
        <c:marker val="1"/>
        <c:smooth val="0"/>
        <c:axId val="-1589039952"/>
        <c:axId val="-1589039408"/>
      </c:lineChart>
      <c:dateAx>
        <c:axId val="-1589039952"/>
        <c:scaling>
          <c:orientation val="minMax"/>
        </c:scaling>
        <c:delete val="1"/>
        <c:axPos val="b"/>
        <c:numFmt formatCode="ge" sourceLinked="1"/>
        <c:majorTickMark val="none"/>
        <c:minorTickMark val="none"/>
        <c:tickLblPos val="none"/>
        <c:crossAx val="-1589039408"/>
        <c:crosses val="autoZero"/>
        <c:auto val="1"/>
        <c:lblOffset val="100"/>
        <c:baseTimeUnit val="years"/>
      </c:dateAx>
      <c:valAx>
        <c:axId val="-158903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03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茂木町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13060</v>
      </c>
      <c r="AM8" s="70"/>
      <c r="AN8" s="70"/>
      <c r="AO8" s="70"/>
      <c r="AP8" s="70"/>
      <c r="AQ8" s="70"/>
      <c r="AR8" s="70"/>
      <c r="AS8" s="70"/>
      <c r="AT8" s="66">
        <f>データ!$S$6</f>
        <v>172.69</v>
      </c>
      <c r="AU8" s="67"/>
      <c r="AV8" s="67"/>
      <c r="AW8" s="67"/>
      <c r="AX8" s="67"/>
      <c r="AY8" s="67"/>
      <c r="AZ8" s="67"/>
      <c r="BA8" s="67"/>
      <c r="BB8" s="69">
        <f>データ!$T$6</f>
        <v>75.63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77.22</v>
      </c>
      <c r="J10" s="67"/>
      <c r="K10" s="67"/>
      <c r="L10" s="67"/>
      <c r="M10" s="67"/>
      <c r="N10" s="67"/>
      <c r="O10" s="68"/>
      <c r="P10" s="69">
        <f>データ!$P$6</f>
        <v>99.17</v>
      </c>
      <c r="Q10" s="69"/>
      <c r="R10" s="69"/>
      <c r="S10" s="69"/>
      <c r="T10" s="69"/>
      <c r="U10" s="69"/>
      <c r="V10" s="69"/>
      <c r="W10" s="70">
        <f>データ!$Q$6</f>
        <v>3844</v>
      </c>
      <c r="X10" s="70"/>
      <c r="Y10" s="70"/>
      <c r="Z10" s="70"/>
      <c r="AA10" s="70"/>
      <c r="AB10" s="70"/>
      <c r="AC10" s="70"/>
      <c r="AD10" s="2"/>
      <c r="AE10" s="2"/>
      <c r="AF10" s="2"/>
      <c r="AG10" s="2"/>
      <c r="AH10" s="4"/>
      <c r="AI10" s="4"/>
      <c r="AJ10" s="4"/>
      <c r="AK10" s="4"/>
      <c r="AL10" s="70">
        <f>データ!$U$6</f>
        <v>12846</v>
      </c>
      <c r="AM10" s="70"/>
      <c r="AN10" s="70"/>
      <c r="AO10" s="70"/>
      <c r="AP10" s="70"/>
      <c r="AQ10" s="70"/>
      <c r="AR10" s="70"/>
      <c r="AS10" s="70"/>
      <c r="AT10" s="66">
        <f>データ!$V$6</f>
        <v>90.5</v>
      </c>
      <c r="AU10" s="67"/>
      <c r="AV10" s="67"/>
      <c r="AW10" s="67"/>
      <c r="AX10" s="67"/>
      <c r="AY10" s="67"/>
      <c r="AZ10" s="67"/>
      <c r="BA10" s="67"/>
      <c r="BB10" s="69">
        <f>データ!$W$6</f>
        <v>141.94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uysE0DaF8t9+uiirXliRcWlDYebr8bOcuc9EM6Xi8QERLRZSQoc3EjREg9hE8VNGLo1Zf3YuRfU7i7pBEV2/Q==" saltValue="+4JSnLYzlWVgMuxOWa+r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93432</v>
      </c>
      <c r="D6" s="34">
        <f t="shared" si="3"/>
        <v>46</v>
      </c>
      <c r="E6" s="34">
        <f t="shared" si="3"/>
        <v>1</v>
      </c>
      <c r="F6" s="34">
        <f t="shared" si="3"/>
        <v>0</v>
      </c>
      <c r="G6" s="34">
        <f t="shared" si="3"/>
        <v>1</v>
      </c>
      <c r="H6" s="34" t="str">
        <f t="shared" si="3"/>
        <v>栃木県　茂木町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77.22</v>
      </c>
      <c r="P6" s="35">
        <f t="shared" si="3"/>
        <v>99.17</v>
      </c>
      <c r="Q6" s="35">
        <f t="shared" si="3"/>
        <v>3844</v>
      </c>
      <c r="R6" s="35">
        <f t="shared" si="3"/>
        <v>13060</v>
      </c>
      <c r="S6" s="35">
        <f t="shared" si="3"/>
        <v>172.69</v>
      </c>
      <c r="T6" s="35">
        <f t="shared" si="3"/>
        <v>75.63</v>
      </c>
      <c r="U6" s="35">
        <f t="shared" si="3"/>
        <v>12846</v>
      </c>
      <c r="V6" s="35">
        <f t="shared" si="3"/>
        <v>90.5</v>
      </c>
      <c r="W6" s="35">
        <f t="shared" si="3"/>
        <v>141.94</v>
      </c>
      <c r="X6" s="36">
        <f>IF(X7="",NA(),X7)</f>
        <v>103.73</v>
      </c>
      <c r="Y6" s="36">
        <f t="shared" ref="Y6:AG6" si="4">IF(Y7="",NA(),Y7)</f>
        <v>106.67</v>
      </c>
      <c r="Z6" s="36">
        <f t="shared" si="4"/>
        <v>107.07</v>
      </c>
      <c r="AA6" s="36">
        <f t="shared" si="4"/>
        <v>103.17</v>
      </c>
      <c r="AB6" s="36">
        <f t="shared" si="4"/>
        <v>102.78</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90.44</v>
      </c>
      <c r="AU6" s="36">
        <f t="shared" ref="AU6:BC6" si="6">IF(AU7="",NA(),AU7)</f>
        <v>106.5</v>
      </c>
      <c r="AV6" s="36">
        <f t="shared" si="6"/>
        <v>133.58000000000001</v>
      </c>
      <c r="AW6" s="36">
        <f t="shared" si="6"/>
        <v>130.11000000000001</v>
      </c>
      <c r="AX6" s="36">
        <f t="shared" si="6"/>
        <v>131.6</v>
      </c>
      <c r="AY6" s="36">
        <f t="shared" si="6"/>
        <v>406.37</v>
      </c>
      <c r="AZ6" s="36">
        <f t="shared" si="6"/>
        <v>398.29</v>
      </c>
      <c r="BA6" s="36">
        <f t="shared" si="6"/>
        <v>388.67</v>
      </c>
      <c r="BB6" s="36">
        <f t="shared" si="6"/>
        <v>355.27</v>
      </c>
      <c r="BC6" s="36">
        <f t="shared" si="6"/>
        <v>359.7</v>
      </c>
      <c r="BD6" s="35" t="str">
        <f>IF(BD7="","",IF(BD7="-","【-】","【"&amp;SUBSTITUTE(TEXT(BD7,"#,##0.00"),"-","△")&amp;"】"))</f>
        <v>【261.93】</v>
      </c>
      <c r="BE6" s="36">
        <f>IF(BE7="",NA(),BE7)</f>
        <v>701.05</v>
      </c>
      <c r="BF6" s="36">
        <f t="shared" ref="BF6:BN6" si="7">IF(BF7="",NA(),BF7)</f>
        <v>631.07000000000005</v>
      </c>
      <c r="BG6" s="36">
        <f t="shared" si="7"/>
        <v>549.91999999999996</v>
      </c>
      <c r="BH6" s="36">
        <f t="shared" si="7"/>
        <v>495.27</v>
      </c>
      <c r="BI6" s="36">
        <f t="shared" si="7"/>
        <v>446.5</v>
      </c>
      <c r="BJ6" s="36">
        <f t="shared" si="7"/>
        <v>442.54</v>
      </c>
      <c r="BK6" s="36">
        <f t="shared" si="7"/>
        <v>431</v>
      </c>
      <c r="BL6" s="36">
        <f t="shared" si="7"/>
        <v>422.5</v>
      </c>
      <c r="BM6" s="36">
        <f t="shared" si="7"/>
        <v>458.27</v>
      </c>
      <c r="BN6" s="36">
        <f t="shared" si="7"/>
        <v>447.01</v>
      </c>
      <c r="BO6" s="35" t="str">
        <f>IF(BO7="","",IF(BO7="-","【-】","【"&amp;SUBSTITUTE(TEXT(BO7,"#,##0.00"),"-","△")&amp;"】"))</f>
        <v>【270.46】</v>
      </c>
      <c r="BP6" s="36">
        <f>IF(BP7="",NA(),BP7)</f>
        <v>76.150000000000006</v>
      </c>
      <c r="BQ6" s="36">
        <f t="shared" ref="BQ6:BY6" si="8">IF(BQ7="",NA(),BQ7)</f>
        <v>83.16</v>
      </c>
      <c r="BR6" s="36">
        <f t="shared" si="8"/>
        <v>87.18</v>
      </c>
      <c r="BS6" s="36">
        <f t="shared" si="8"/>
        <v>89.09</v>
      </c>
      <c r="BT6" s="36">
        <f t="shared" si="8"/>
        <v>88.39</v>
      </c>
      <c r="BU6" s="36">
        <f t="shared" si="8"/>
        <v>98.6</v>
      </c>
      <c r="BV6" s="36">
        <f t="shared" si="8"/>
        <v>100.82</v>
      </c>
      <c r="BW6" s="36">
        <f t="shared" si="8"/>
        <v>101.64</v>
      </c>
      <c r="BX6" s="36">
        <f t="shared" si="8"/>
        <v>96.77</v>
      </c>
      <c r="BY6" s="36">
        <f t="shared" si="8"/>
        <v>95.81</v>
      </c>
      <c r="BZ6" s="35" t="str">
        <f>IF(BZ7="","",IF(BZ7="-","【-】","【"&amp;SUBSTITUTE(TEXT(BZ7,"#,##0.00"),"-","△")&amp;"】"))</f>
        <v>【103.91】</v>
      </c>
      <c r="CA6" s="36">
        <f>IF(CA7="",NA(),CA7)</f>
        <v>260.57</v>
      </c>
      <c r="CB6" s="36">
        <f t="shared" ref="CB6:CJ6" si="9">IF(CB7="",NA(),CB7)</f>
        <v>237.49</v>
      </c>
      <c r="CC6" s="36">
        <f t="shared" si="9"/>
        <v>226.4</v>
      </c>
      <c r="CD6" s="36">
        <f t="shared" si="9"/>
        <v>221.05</v>
      </c>
      <c r="CE6" s="36">
        <f t="shared" si="9"/>
        <v>222.75</v>
      </c>
      <c r="CF6" s="36">
        <f t="shared" si="9"/>
        <v>181.67</v>
      </c>
      <c r="CG6" s="36">
        <f t="shared" si="9"/>
        <v>179.55</v>
      </c>
      <c r="CH6" s="36">
        <f t="shared" si="9"/>
        <v>179.16</v>
      </c>
      <c r="CI6" s="36">
        <f t="shared" si="9"/>
        <v>187.18</v>
      </c>
      <c r="CJ6" s="36">
        <f t="shared" si="9"/>
        <v>189.58</v>
      </c>
      <c r="CK6" s="35" t="str">
        <f>IF(CK7="","",IF(CK7="-","【-】","【"&amp;SUBSTITUTE(TEXT(CK7,"#,##0.00"),"-","△")&amp;"】"))</f>
        <v>【167.11】</v>
      </c>
      <c r="CL6" s="36">
        <f>IF(CL7="",NA(),CL7)</f>
        <v>44.39</v>
      </c>
      <c r="CM6" s="36">
        <f t="shared" ref="CM6:CU6" si="10">IF(CM7="",NA(),CM7)</f>
        <v>43.48</v>
      </c>
      <c r="CN6" s="36">
        <f t="shared" si="10"/>
        <v>45.27</v>
      </c>
      <c r="CO6" s="36">
        <f t="shared" si="10"/>
        <v>48.48</v>
      </c>
      <c r="CP6" s="36">
        <f t="shared" si="10"/>
        <v>49.82</v>
      </c>
      <c r="CQ6" s="36">
        <f t="shared" si="10"/>
        <v>53.61</v>
      </c>
      <c r="CR6" s="36">
        <f t="shared" si="10"/>
        <v>53.52</v>
      </c>
      <c r="CS6" s="36">
        <f t="shared" si="10"/>
        <v>54.24</v>
      </c>
      <c r="CT6" s="36">
        <f t="shared" si="10"/>
        <v>55.88</v>
      </c>
      <c r="CU6" s="36">
        <f t="shared" si="10"/>
        <v>55.22</v>
      </c>
      <c r="CV6" s="35" t="str">
        <f>IF(CV7="","",IF(CV7="-","【-】","【"&amp;SUBSTITUTE(TEXT(CV7,"#,##0.00"),"-","△")&amp;"】"))</f>
        <v>【60.27】</v>
      </c>
      <c r="CW6" s="36">
        <f>IF(CW7="",NA(),CW7)</f>
        <v>77.44</v>
      </c>
      <c r="CX6" s="36">
        <f t="shared" ref="CX6:DF6" si="11">IF(CX7="",NA(),CX7)</f>
        <v>78.599999999999994</v>
      </c>
      <c r="CY6" s="36">
        <f t="shared" si="11"/>
        <v>76.790000000000006</v>
      </c>
      <c r="CZ6" s="36">
        <f t="shared" si="11"/>
        <v>75.14</v>
      </c>
      <c r="DA6" s="36">
        <f t="shared" si="11"/>
        <v>75.260000000000005</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30.72</v>
      </c>
      <c r="DI6" s="36">
        <f t="shared" ref="DI6:DQ6" si="12">IF(DI7="",NA(),DI7)</f>
        <v>32.979999999999997</v>
      </c>
      <c r="DJ6" s="36">
        <f t="shared" si="12"/>
        <v>35.28</v>
      </c>
      <c r="DK6" s="36">
        <f t="shared" si="12"/>
        <v>37.15</v>
      </c>
      <c r="DL6" s="36">
        <f t="shared" si="12"/>
        <v>39</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5">
        <f>IF(ED7="",NA(),ED7)</f>
        <v>0</v>
      </c>
      <c r="EE6" s="36">
        <f t="shared" ref="EE6:EM6" si="14">IF(EE7="",NA(),EE7)</f>
        <v>0.02</v>
      </c>
      <c r="EF6" s="36">
        <f t="shared" si="14"/>
        <v>0.06</v>
      </c>
      <c r="EG6" s="36">
        <f t="shared" si="14"/>
        <v>0.11</v>
      </c>
      <c r="EH6" s="36">
        <f t="shared" si="14"/>
        <v>0.23</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93432</v>
      </c>
      <c r="D7" s="38">
        <v>46</v>
      </c>
      <c r="E7" s="38">
        <v>1</v>
      </c>
      <c r="F7" s="38">
        <v>0</v>
      </c>
      <c r="G7" s="38">
        <v>1</v>
      </c>
      <c r="H7" s="38" t="s">
        <v>93</v>
      </c>
      <c r="I7" s="38" t="s">
        <v>94</v>
      </c>
      <c r="J7" s="38" t="s">
        <v>95</v>
      </c>
      <c r="K7" s="38" t="s">
        <v>96</v>
      </c>
      <c r="L7" s="38" t="s">
        <v>97</v>
      </c>
      <c r="M7" s="38" t="s">
        <v>98</v>
      </c>
      <c r="N7" s="39" t="s">
        <v>99</v>
      </c>
      <c r="O7" s="39">
        <v>77.22</v>
      </c>
      <c r="P7" s="39">
        <v>99.17</v>
      </c>
      <c r="Q7" s="39">
        <v>3844</v>
      </c>
      <c r="R7" s="39">
        <v>13060</v>
      </c>
      <c r="S7" s="39">
        <v>172.69</v>
      </c>
      <c r="T7" s="39">
        <v>75.63</v>
      </c>
      <c r="U7" s="39">
        <v>12846</v>
      </c>
      <c r="V7" s="39">
        <v>90.5</v>
      </c>
      <c r="W7" s="39">
        <v>141.94</v>
      </c>
      <c r="X7" s="39">
        <v>103.73</v>
      </c>
      <c r="Y7" s="39">
        <v>106.67</v>
      </c>
      <c r="Z7" s="39">
        <v>107.07</v>
      </c>
      <c r="AA7" s="39">
        <v>103.17</v>
      </c>
      <c r="AB7" s="39">
        <v>102.78</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90.44</v>
      </c>
      <c r="AU7" s="39">
        <v>106.5</v>
      </c>
      <c r="AV7" s="39">
        <v>133.58000000000001</v>
      </c>
      <c r="AW7" s="39">
        <v>130.11000000000001</v>
      </c>
      <c r="AX7" s="39">
        <v>131.6</v>
      </c>
      <c r="AY7" s="39">
        <v>406.37</v>
      </c>
      <c r="AZ7" s="39">
        <v>398.29</v>
      </c>
      <c r="BA7" s="39">
        <v>388.67</v>
      </c>
      <c r="BB7" s="39">
        <v>355.27</v>
      </c>
      <c r="BC7" s="39">
        <v>359.7</v>
      </c>
      <c r="BD7" s="39">
        <v>261.93</v>
      </c>
      <c r="BE7" s="39">
        <v>701.05</v>
      </c>
      <c r="BF7" s="39">
        <v>631.07000000000005</v>
      </c>
      <c r="BG7" s="39">
        <v>549.91999999999996</v>
      </c>
      <c r="BH7" s="39">
        <v>495.27</v>
      </c>
      <c r="BI7" s="39">
        <v>446.5</v>
      </c>
      <c r="BJ7" s="39">
        <v>442.54</v>
      </c>
      <c r="BK7" s="39">
        <v>431</v>
      </c>
      <c r="BL7" s="39">
        <v>422.5</v>
      </c>
      <c r="BM7" s="39">
        <v>458.27</v>
      </c>
      <c r="BN7" s="39">
        <v>447.01</v>
      </c>
      <c r="BO7" s="39">
        <v>270.45999999999998</v>
      </c>
      <c r="BP7" s="39">
        <v>76.150000000000006</v>
      </c>
      <c r="BQ7" s="39">
        <v>83.16</v>
      </c>
      <c r="BR7" s="39">
        <v>87.18</v>
      </c>
      <c r="BS7" s="39">
        <v>89.09</v>
      </c>
      <c r="BT7" s="39">
        <v>88.39</v>
      </c>
      <c r="BU7" s="39">
        <v>98.6</v>
      </c>
      <c r="BV7" s="39">
        <v>100.82</v>
      </c>
      <c r="BW7" s="39">
        <v>101.64</v>
      </c>
      <c r="BX7" s="39">
        <v>96.77</v>
      </c>
      <c r="BY7" s="39">
        <v>95.81</v>
      </c>
      <c r="BZ7" s="39">
        <v>103.91</v>
      </c>
      <c r="CA7" s="39">
        <v>260.57</v>
      </c>
      <c r="CB7" s="39">
        <v>237.49</v>
      </c>
      <c r="CC7" s="39">
        <v>226.4</v>
      </c>
      <c r="CD7" s="39">
        <v>221.05</v>
      </c>
      <c r="CE7" s="39">
        <v>222.75</v>
      </c>
      <c r="CF7" s="39">
        <v>181.67</v>
      </c>
      <c r="CG7" s="39">
        <v>179.55</v>
      </c>
      <c r="CH7" s="39">
        <v>179.16</v>
      </c>
      <c r="CI7" s="39">
        <v>187.18</v>
      </c>
      <c r="CJ7" s="39">
        <v>189.58</v>
      </c>
      <c r="CK7" s="39">
        <v>167.11</v>
      </c>
      <c r="CL7" s="39">
        <v>44.39</v>
      </c>
      <c r="CM7" s="39">
        <v>43.48</v>
      </c>
      <c r="CN7" s="39">
        <v>45.27</v>
      </c>
      <c r="CO7" s="39">
        <v>48.48</v>
      </c>
      <c r="CP7" s="39">
        <v>49.82</v>
      </c>
      <c r="CQ7" s="39">
        <v>53.61</v>
      </c>
      <c r="CR7" s="39">
        <v>53.52</v>
      </c>
      <c r="CS7" s="39">
        <v>54.24</v>
      </c>
      <c r="CT7" s="39">
        <v>55.88</v>
      </c>
      <c r="CU7" s="39">
        <v>55.22</v>
      </c>
      <c r="CV7" s="39">
        <v>60.27</v>
      </c>
      <c r="CW7" s="39">
        <v>77.44</v>
      </c>
      <c r="CX7" s="39">
        <v>78.599999999999994</v>
      </c>
      <c r="CY7" s="39">
        <v>76.790000000000006</v>
      </c>
      <c r="CZ7" s="39">
        <v>75.14</v>
      </c>
      <c r="DA7" s="39">
        <v>75.260000000000005</v>
      </c>
      <c r="DB7" s="39">
        <v>81.31</v>
      </c>
      <c r="DC7" s="39">
        <v>81.459999999999994</v>
      </c>
      <c r="DD7" s="39">
        <v>81.680000000000007</v>
      </c>
      <c r="DE7" s="39">
        <v>80.989999999999995</v>
      </c>
      <c r="DF7" s="39">
        <v>80.930000000000007</v>
      </c>
      <c r="DG7" s="39">
        <v>89.92</v>
      </c>
      <c r="DH7" s="39">
        <v>30.72</v>
      </c>
      <c r="DI7" s="39">
        <v>32.979999999999997</v>
      </c>
      <c r="DJ7" s="39">
        <v>35.28</v>
      </c>
      <c r="DK7" s="39">
        <v>37.15</v>
      </c>
      <c r="DL7" s="39">
        <v>39</v>
      </c>
      <c r="DM7" s="39">
        <v>46.67</v>
      </c>
      <c r="DN7" s="39">
        <v>47.7</v>
      </c>
      <c r="DO7" s="39">
        <v>48.14</v>
      </c>
      <c r="DP7" s="39">
        <v>46.61</v>
      </c>
      <c r="DQ7" s="39">
        <v>47.97</v>
      </c>
      <c r="DR7" s="39">
        <v>48.85</v>
      </c>
      <c r="DS7" s="39">
        <v>0</v>
      </c>
      <c r="DT7" s="39">
        <v>0</v>
      </c>
      <c r="DU7" s="39">
        <v>0</v>
      </c>
      <c r="DV7" s="39">
        <v>0</v>
      </c>
      <c r="DW7" s="39">
        <v>0</v>
      </c>
      <c r="DX7" s="39">
        <v>10.029999999999999</v>
      </c>
      <c r="DY7" s="39">
        <v>7.26</v>
      </c>
      <c r="DZ7" s="39">
        <v>11.13</v>
      </c>
      <c r="EA7" s="39">
        <v>10.84</v>
      </c>
      <c r="EB7" s="39">
        <v>15.33</v>
      </c>
      <c r="EC7" s="39">
        <v>17.8</v>
      </c>
      <c r="ED7" s="39">
        <v>0</v>
      </c>
      <c r="EE7" s="39">
        <v>0.02</v>
      </c>
      <c r="EF7" s="39">
        <v>0.06</v>
      </c>
      <c r="EG7" s="39">
        <v>0.11</v>
      </c>
      <c r="EH7" s="39">
        <v>0.23</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2020-02-05T02:58:09Z</cp:lastPrinted>
  <dcterms:created xsi:type="dcterms:W3CDTF">2019-12-05T04:11:37Z</dcterms:created>
  <dcterms:modified xsi:type="dcterms:W3CDTF">2020-02-26T10:45:58Z</dcterms:modified>
  <cp:category/>
</cp:coreProperties>
</file>