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5農集\"/>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<sst xmlns="http://schemas.openxmlformats.org/spreadsheetml/2006/main" count="221" uniqueCount="111">
  <si>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</si>
  <si>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</si>
  <si>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</si>
  <si>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</si>
  <si>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</si>
  <si>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</si>
  <si>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</si>
  <si>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</si>
  <si>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</si>
  <si>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</si>
  <si>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</si>
  <si>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</si>
  <si>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</si>
  <si>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</si>
  <si>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</si>
  <si>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</si>
  <si>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</si>
  <si>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</si>
  <si>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</si>
  <si>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</si>
  <si>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</si>
  <si>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</si>
  <si>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</si>
  <si>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</si>
  <si>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</si>
  <si>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</si>
  <si>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</si>
  <si>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</si>
  <si>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</si>
  <si>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</si>
  <si>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</si>
  <si>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</si>
  <si>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</si>
  <si>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</si>
  <si>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</si>
  <si>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</si>
  <si>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</si>
  <si>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</si>
  <si>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</si>
  <si>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</si>
  <si>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</si>
  <si>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</si>
  <si>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</si>
  <si>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</si>
  <si>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</si>
  <si>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</si>
  <si>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</si>
  <si>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</si>
  <si>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</si>
  <si>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</si>
  <si>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</si>
  <si>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</si>
  <si>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</si>
  <si>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</si>
  <si>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</si>
  <si>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</si>
  <si>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</si>
  <si>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</si>
  <si>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</si>
  <si>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</si>
  <si>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</si>
  <si>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</si>
  <si>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</si>
  <si>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</si>
  <si>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</si>
  <si>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</si>
  <si>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</si>
  <si>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</si>
  <si>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</si>
  <si>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</si>
  <si>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</si>
  <si>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</si>
  <si>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</si>
  <si>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</si>
  <si>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</si>
  <si>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</si>
  <si>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</si>
  <si>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</si>
  <si>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</si>
  <si>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</si>
  <si>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</si>
  <si>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</si>
  <si>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</si>
  <si>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</si>
  <si>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</si>
  <si>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</si>
  <si>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</si>
  <si>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</si>
  <si>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</si>
  <si>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</si>
  <si>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</si>
  <si>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</si>
  <si>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</si>
  <si>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</si>
  <si>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</si>
  <si>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</si>
  <si>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市貝町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</si>
  <si>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</si>
  <si>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</si>
  <si>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</si>
  <si>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</si>
  <si>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</si>
  <si>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</si>
  <si>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</si>
  <si>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</si>
  <si>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</si>
  <si>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</si>
  <si>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</si>
  <si>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市貝町農業集落排水事業は、平成2年度に鴻之宿地区で供用開始、その後平成14年度に赤羽西南地区で供用開始し現在では整備が完了した事業である。
平成26年度末での処理人口は、1,864人である。
使用料の料金体系は世帯割と人数割から世帯料金が決まっており、住民票をベースとしていることから少子化等の社会的影響を受けやすく、処理人口が年々減少傾向にあり、それに比例し料金収入が減少している。
収益的収支の数値で見てみると、同数値の比率は例年60％前後で推移している。これは、前述の料金収入の減少及び施設の老朽化等による修繕の支出が多いことを表している。
経費回収率を見てもわかるように、同数値は75％前後で推移しており、料金収入により賄うべきところに関して賄いきれていない状況にある。
水洗化状況に関しては、整備が完了している事業で、90％超という数値で推移している。料金収入増の観点からも、未加入の方に対して継続的に加入への啓発を行っていきたい。
</t>
    <rPh sb="0" eb="3">
      <t>イチカイマチ</t>
    </rPh>
    <rPh sb="3" eb="5">
      <t>ノウギョウ</t>
    </rPh>
    <rPh sb="5" eb="7">
      <t>シュウラク</t>
    </rPh>
    <rPh sb="7" eb="9">
      <t>ハイスイ</t>
    </rPh>
    <rPh sb="9" eb="11">
      <t>ジギョウ</t>
    </rPh>
    <rPh sb="13" eb="15">
      <t>ヘイセイ</t>
    </rPh>
    <rPh sb="16" eb="17">
      <t>ネン</t>
    </rPh>
    <rPh sb="17" eb="18">
      <t>ド</t>
    </rPh>
    <rPh sb="19" eb="21">
      <t>コウノ</t>
    </rPh>
    <rPh sb="21" eb="22">
      <t>シュク</t>
    </rPh>
    <rPh sb="22" eb="24">
      <t>チク</t>
    </rPh>
    <rPh sb="25" eb="27">
      <t>キョウヨウ</t>
    </rPh>
    <rPh sb="27" eb="29">
      <t>カイシ</t>
    </rPh>
    <rPh sb="32" eb="33">
      <t>ゴ</t>
    </rPh>
    <rPh sb="33" eb="35">
      <t>ヘイセイ</t>
    </rPh>
    <rPh sb="37" eb="39">
      <t>ネンド</t>
    </rPh>
    <rPh sb="40" eb="42">
      <t>アカバネ</t>
    </rPh>
    <rPh sb="42" eb="44">
      <t>セイナン</t>
    </rPh>
    <rPh sb="44" eb="46">
      <t>チク</t>
    </rPh>
    <rPh sb="47" eb="49">
      <t>キョウヨウ</t>
    </rPh>
    <rPh sb="49" eb="51">
      <t>カイシ</t>
    </rPh>
    <rPh sb="52" eb="54">
      <t>ゲンザイ</t>
    </rPh>
    <rPh sb="56" eb="58">
      <t>セイビ</t>
    </rPh>
    <rPh sb="59" eb="61">
      <t>カンリョウ</t>
    </rPh>
    <rPh sb="63" eb="65">
      <t>ジギョウ</t>
    </rPh>
    <rPh sb="70" eb="72">
      <t>ヘイセイ</t>
    </rPh>
    <rPh sb="74" eb="76">
      <t>ネンド</t>
    </rPh>
    <rPh sb="76" eb="77">
      <t>マツ</t>
    </rPh>
    <rPh sb="79" eb="81">
      <t>ショリ</t>
    </rPh>
    <rPh sb="81" eb="83">
      <t>ジンコウ</t>
    </rPh>
    <rPh sb="90" eb="91">
      <t>ニン</t>
    </rPh>
    <rPh sb="96" eb="99">
      <t>シヨウリョウ</t>
    </rPh>
    <rPh sb="100" eb="102">
      <t>リョウキン</t>
    </rPh>
    <rPh sb="102" eb="104">
      <t>タイケイ</t>
    </rPh>
    <rPh sb="105" eb="107">
      <t>セタイ</t>
    </rPh>
    <rPh sb="107" eb="108">
      <t>ワ</t>
    </rPh>
    <rPh sb="109" eb="111">
      <t>ニンズウ</t>
    </rPh>
    <rPh sb="111" eb="112">
      <t>ワ</t>
    </rPh>
    <rPh sb="114" eb="116">
      <t>セタイ</t>
    </rPh>
    <rPh sb="116" eb="118">
      <t>リョウキン</t>
    </rPh>
    <rPh sb="119" eb="120">
      <t>キ</t>
    </rPh>
    <rPh sb="126" eb="129">
      <t>ジュウミンヒョウ</t>
    </rPh>
    <rPh sb="142" eb="145">
      <t>ショウシカ</t>
    </rPh>
    <rPh sb="145" eb="146">
      <t>トウ</t>
    </rPh>
    <rPh sb="147" eb="150">
      <t>シャカイテキ</t>
    </rPh>
    <rPh sb="150" eb="152">
      <t>エイキョウ</t>
    </rPh>
    <rPh sb="153" eb="154">
      <t>ウ</t>
    </rPh>
    <rPh sb="159" eb="161">
      <t>ショリ</t>
    </rPh>
    <rPh sb="161" eb="163">
      <t>ジンコウ</t>
    </rPh>
    <rPh sb="164" eb="166">
      <t>ネンネン</t>
    </rPh>
    <rPh sb="166" eb="168">
      <t>ゲンショウ</t>
    </rPh>
    <rPh sb="168" eb="170">
      <t>ケイコウ</t>
    </rPh>
    <rPh sb="177" eb="179">
      <t>ヒレイ</t>
    </rPh>
    <rPh sb="180" eb="182">
      <t>リョウキン</t>
    </rPh>
    <rPh sb="182" eb="184">
      <t>シュウニュウ</t>
    </rPh>
    <rPh sb="185" eb="187">
      <t>ゲンショウ</t>
    </rPh>
    <rPh sb="194" eb="197">
      <t>シュウエキテキ</t>
    </rPh>
    <rPh sb="197" eb="199">
      <t>シュウシ</t>
    </rPh>
    <rPh sb="200" eb="202">
      <t>スウチ</t>
    </rPh>
    <rPh sb="203" eb="204">
      <t>ミ</t>
    </rPh>
    <rPh sb="209" eb="210">
      <t>ドウ</t>
    </rPh>
    <rPh sb="210" eb="212">
      <t>スウチ</t>
    </rPh>
    <rPh sb="213" eb="215">
      <t>ヒリツ</t>
    </rPh>
    <rPh sb="216" eb="218">
      <t>レイネン</t>
    </rPh>
    <rPh sb="221" eb="223">
      <t>ゼンゴ</t>
    </rPh>
    <rPh sb="224" eb="226">
      <t>スイイ</t>
    </rPh>
    <rPh sb="235" eb="237">
      <t>ゼンジュツ</t>
    </rPh>
    <rPh sb="238" eb="240">
      <t>リョウキン</t>
    </rPh>
    <rPh sb="240" eb="242">
      <t>シュウニュウ</t>
    </rPh>
    <rPh sb="243" eb="245">
      <t>ゲンショウ</t>
    </rPh>
    <rPh sb="245" eb="246">
      <t>オヨ</t>
    </rPh>
    <rPh sb="247" eb="249">
      <t>シセツ</t>
    </rPh>
    <rPh sb="250" eb="253">
      <t>ロウキュウカ</t>
    </rPh>
    <rPh sb="253" eb="254">
      <t>トウ</t>
    </rPh>
    <rPh sb="257" eb="259">
      <t>シュウゼン</t>
    </rPh>
    <rPh sb="260" eb="262">
      <t>シシュツ</t>
    </rPh>
    <rPh sb="263" eb="264">
      <t>オオ</t>
    </rPh>
    <rPh sb="268" eb="269">
      <t>アラワ</t>
    </rPh>
    <rPh sb="275" eb="277">
      <t>ケイヒ</t>
    </rPh>
    <rPh sb="277" eb="280">
      <t>カイシュウリツ</t>
    </rPh>
    <rPh sb="281" eb="282">
      <t>ミ</t>
    </rPh>
    <rPh sb="291" eb="292">
      <t>ドウ</t>
    </rPh>
    <rPh sb="292" eb="294">
      <t>スウチ</t>
    </rPh>
    <rPh sb="298" eb="300">
      <t>ゼンゴ</t>
    </rPh>
    <rPh sb="301" eb="303">
      <t>スイイ</t>
    </rPh>
    <rPh sb="308" eb="310">
      <t>リョウキン</t>
    </rPh>
    <rPh sb="310" eb="312">
      <t>シュウニュウ</t>
    </rPh>
    <rPh sb="315" eb="316">
      <t>マカナ</t>
    </rPh>
    <rPh sb="323" eb="324">
      <t>カン</t>
    </rPh>
    <rPh sb="326" eb="327">
      <t>マカナ</t>
    </rPh>
    <rPh sb="334" eb="336">
      <t>ジョウキョウ</t>
    </rPh>
    <rPh sb="342" eb="345">
      <t>スイセンカ</t>
    </rPh>
    <rPh sb="345" eb="347">
      <t>ジョウキョウ</t>
    </rPh>
    <rPh sb="348" eb="349">
      <t>カン</t>
    </rPh>
    <rPh sb="353" eb="355">
      <t>セイビ</t>
    </rPh>
    <rPh sb="356" eb="358">
      <t>カンリョウ</t>
    </rPh>
    <rPh sb="362" eb="364">
      <t>ジギョウ</t>
    </rPh>
    <rPh sb="369" eb="370">
      <t>コ</t>
    </rPh>
    <rPh sb="373" eb="375">
      <t>スウチ</t>
    </rPh>
    <rPh sb="376" eb="378">
      <t>スイイ</t>
    </rPh>
    <rPh sb="383" eb="385">
      <t>リョウキン</t>
    </rPh>
    <rPh sb="385" eb="387">
      <t>シュウニュウ</t>
    </rPh>
    <rPh sb="387" eb="388">
      <t>ゾウ</t>
    </rPh>
    <rPh sb="389" eb="391">
      <t>カンテン</t>
    </rPh>
    <rPh sb="395" eb="398">
      <t>ミカニュウ</t>
    </rPh>
    <rPh sb="399" eb="400">
      <t>カタ</t>
    </rPh>
    <rPh sb="401" eb="402">
      <t>タイ</t>
    </rPh>
    <rPh sb="404" eb="407">
      <t>ケイゾクテキ</t>
    </rPh>
    <rPh sb="408" eb="410">
      <t>カニュウ</t>
    </rPh>
    <rPh sb="412" eb="414">
      <t>ケイハツ</t>
    </rPh>
    <rPh sb="415" eb="416">
      <t>オコナ</t>
    </rPh>
    <phoneticPr fontId="4"/>
  </si>
  <si>
    <t>市貝町農業集落排水事業は2地区で事業を展開し整備は完了しており、いずれも供用開始から年数の経過したものとなっている。
特に、平成2年度に供用開始をした鴻之宿地区では、処理場のほか管渠やﾏﾝﾎｰﾙﾎﾟﾝﾌﾟ場でも多数の修繕箇所が見受けられる状況にある。
平成14年度に供用開始をした赤羽西南地区では、比較的施設も新しいので修繕箇所は多くはないが、細かい機器等での修繕箇所は少なくない現状である。</t>
    <rPh sb="0" eb="3">
      <t>イチカイマチ</t>
    </rPh>
    <rPh sb="3" eb="5">
      <t>ノウギョウ</t>
    </rPh>
    <rPh sb="5" eb="7">
      <t>シュウラク</t>
    </rPh>
    <rPh sb="7" eb="9">
      <t>ハイスイ</t>
    </rPh>
    <rPh sb="9" eb="11">
      <t>ジギョウ</t>
    </rPh>
    <rPh sb="13" eb="14">
      <t>チ</t>
    </rPh>
    <rPh sb="14" eb="15">
      <t>ク</t>
    </rPh>
    <rPh sb="16" eb="18">
      <t>ジギョウ</t>
    </rPh>
    <rPh sb="19" eb="21">
      <t>テンカイ</t>
    </rPh>
    <rPh sb="22" eb="24">
      <t>セイビ</t>
    </rPh>
    <rPh sb="25" eb="27">
      <t>カンリョウ</t>
    </rPh>
    <rPh sb="36" eb="38">
      <t>キョウヨウ</t>
    </rPh>
    <rPh sb="38" eb="40">
      <t>カイシ</t>
    </rPh>
    <rPh sb="42" eb="44">
      <t>ネンスウ</t>
    </rPh>
    <rPh sb="45" eb="47">
      <t>ケイカ</t>
    </rPh>
    <rPh sb="59" eb="60">
      <t>トク</t>
    </rPh>
    <rPh sb="62" eb="64">
      <t>ヘイセイ</t>
    </rPh>
    <rPh sb="65" eb="67">
      <t>ネンド</t>
    </rPh>
    <rPh sb="68" eb="70">
      <t>キョウヨウ</t>
    </rPh>
    <rPh sb="70" eb="72">
      <t>カイシ</t>
    </rPh>
    <rPh sb="75" eb="77">
      <t>コウノ</t>
    </rPh>
    <rPh sb="77" eb="78">
      <t>シュク</t>
    </rPh>
    <rPh sb="78" eb="80">
      <t>チク</t>
    </rPh>
    <rPh sb="83" eb="86">
      <t>ショリジョウ</t>
    </rPh>
    <rPh sb="89" eb="91">
      <t>カンキョ</t>
    </rPh>
    <rPh sb="102" eb="103">
      <t>ジョウ</t>
    </rPh>
    <rPh sb="105" eb="107">
      <t>タスウ</t>
    </rPh>
    <rPh sb="108" eb="110">
      <t>シュウゼン</t>
    </rPh>
    <rPh sb="110" eb="112">
      <t>カショ</t>
    </rPh>
    <rPh sb="113" eb="115">
      <t>ミウ</t>
    </rPh>
    <rPh sb="119" eb="121">
      <t>ジョウキョウ</t>
    </rPh>
    <rPh sb="126" eb="128">
      <t>ヘイセイ</t>
    </rPh>
    <rPh sb="130" eb="132">
      <t>ネンド</t>
    </rPh>
    <rPh sb="133" eb="135">
      <t>キョウヨウ</t>
    </rPh>
    <rPh sb="135" eb="137">
      <t>カイシ</t>
    </rPh>
    <rPh sb="140" eb="142">
      <t>アカバネ</t>
    </rPh>
    <rPh sb="142" eb="144">
      <t>セイナン</t>
    </rPh>
    <rPh sb="144" eb="146">
      <t>チク</t>
    </rPh>
    <rPh sb="149" eb="152">
      <t>ヒカクテキ</t>
    </rPh>
    <rPh sb="152" eb="154">
      <t>シセツ</t>
    </rPh>
    <rPh sb="155" eb="156">
      <t>アタラ</t>
    </rPh>
    <rPh sb="160" eb="162">
      <t>シュウゼン</t>
    </rPh>
    <rPh sb="162" eb="164">
      <t>カショ</t>
    </rPh>
    <rPh sb="165" eb="166">
      <t>オオ</t>
    </rPh>
    <rPh sb="172" eb="173">
      <t>コマ</t>
    </rPh>
    <rPh sb="175" eb="177">
      <t>キキ</t>
    </rPh>
    <rPh sb="177" eb="178">
      <t>トウ</t>
    </rPh>
    <rPh sb="180" eb="182">
      <t>シュウゼン</t>
    </rPh>
    <rPh sb="182" eb="184">
      <t>カショ</t>
    </rPh>
    <rPh sb="185" eb="186">
      <t>スク</t>
    </rPh>
    <rPh sb="190" eb="192">
      <t>ゲンジョウ</t>
    </rPh>
    <phoneticPr fontId="4"/>
  </si>
  <si>
    <t>市貝町農業集落排水事業は、既に整備が完了した事業であり、水洗化率は100％にやや満たない高い数値で推移している。
しかしながら、少子化等の社会的要因の影響を受け処理人口が年々減少し料金収入も比例して減少しているところである。
施設及び機器、管渠の老朽化についても、古いもので供用開始から20年以上経過しているものもあるので、計画的に更新していくことが求められている。
料金収入の減少に加え、施設の更新が増加していく現状について、非常に厳しい状況にあると思われる。</t>
    <rPh sb="0" eb="3">
      <t>イチカイマチ</t>
    </rPh>
    <rPh sb="3" eb="5">
      <t>ノウギョウ</t>
    </rPh>
    <rPh sb="5" eb="7">
      <t>シュウラク</t>
    </rPh>
    <rPh sb="7" eb="9">
      <t>ハイスイ</t>
    </rPh>
    <rPh sb="9" eb="11">
      <t>ジギョウ</t>
    </rPh>
    <rPh sb="13" eb="14">
      <t>スデ</t>
    </rPh>
    <rPh sb="15" eb="17">
      <t>セイビ</t>
    </rPh>
    <rPh sb="18" eb="20">
      <t>カンリョウ</t>
    </rPh>
    <rPh sb="22" eb="24">
      <t>ジギョウ</t>
    </rPh>
    <rPh sb="28" eb="31">
      <t>スイセンカ</t>
    </rPh>
    <rPh sb="31" eb="32">
      <t>リツ</t>
    </rPh>
    <rPh sb="40" eb="41">
      <t>ミ</t>
    </rPh>
    <rPh sb="44" eb="45">
      <t>タカ</t>
    </rPh>
    <rPh sb="46" eb="48">
      <t>スウチ</t>
    </rPh>
    <rPh sb="49" eb="51">
      <t>スイイミドウスウチゼンゴスイイリョウキンシュウニュウマカナカンマカナジョウキョウスイセンカジョウキョウカンセイビカンリョウジギョウコスウチスイイリョウキンシュウニュウゾウカンテンミカニュウカタタイケイゾクテキカニュウケイハツオコナ</t>
    </rPh>
    <rPh sb="69" eb="72">
      <t>シャカイテキ</t>
    </rPh>
    <rPh sb="72" eb="74">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</si>
</sst>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6756808"/>
        <c:axId val="14675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46756808"/>
        <c:axId val="146757200"/>
      </c:lineChart>
      <c:dateAx>
        <c:axId val="146756808"/>
        <c:scaling>
          <c:orientation val="minMax"/>
        </c:scaling>
        <c:delete val="1"/>
        <c:axPos val="b"/>
        <c:numFmt formatCode="ge" sourceLinked="1"/>
        <c:majorTickMark val="none"/>
        <c:minorTickMark val="none"/>
        <c:tickLblPos val="none"/>
        <c:crossAx val="146757200"/>
        <c:crosses val="autoZero"/>
        <c:auto val="1"/>
        <c:lblOffset val="100"/>
        <c:baseTimeUnit val="years"/>
      </c:dateAx>
      <c:valAx>
        <c:axId val="14675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56808"/>
        <c:crosses val="autoZero"/>
        <c:crossBetween val="between"/>
        <c:majorUnit val="1.0000000000000002E-2"/>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74.23</c:v>
                </c:pt>
                <c:pt idx="1">
                  <c:v>74.23</c:v>
                </c:pt>
                <c:pt idx="2">
                  <c:v>74.23</c:v>
                </c:pt>
                <c:pt idx="3">
                  <c:v>74.23</c:v>
                </c:pt>
                <c:pt idx="4">
                  <c:v>74.23</c:v>
                </c:pt>
              </c:numCache>
            </c:numRef>
          </c:val>
        </c:ser>
        <c:dLbls>
          <c:showLegendKey val="0"/>
          <c:showVal val="0"/>
          <c:showCatName val="0"/>
          <c:showSerName val="0"/>
          <c:showPercent val="0"/>
          <c:showBubbleSize val="0"/>
        </c:dLbls>
        <c:gapWidth val="150"/>
        <c:axId val="148368368"/>
        <c:axId val="148368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48368368"/>
        <c:axId val="148368760"/>
      </c:lineChart>
      <c:dateAx>
        <c:axId val="148368368"/>
        <c:scaling>
          <c:orientation val="minMax"/>
        </c:scaling>
        <c:delete val="1"/>
        <c:axPos val="b"/>
        <c:numFmt formatCode="ge" sourceLinked="1"/>
        <c:majorTickMark val="none"/>
        <c:minorTickMark val="none"/>
        <c:tickLblPos val="none"/>
        <c:crossAx val="148368760"/>
        <c:crosses val="autoZero"/>
        <c:auto val="1"/>
        <c:lblOffset val="100"/>
        <c:baseTimeUnit val="years"/>
      </c:dateAx>
      <c:valAx>
        <c:axId val="148368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36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94.51</c:v>
                </c:pt>
                <c:pt idx="1">
                  <c:v>92.18</c:v>
                </c:pt>
                <c:pt idx="2">
                  <c:v>92.67</c:v>
                </c:pt>
                <c:pt idx="3">
                  <c:v>93.62</c:v>
                </c:pt>
                <c:pt idx="4">
                  <c:v>93.85</c:v>
                </c:pt>
              </c:numCache>
            </c:numRef>
          </c:val>
        </c:ser>
        <c:dLbls>
          <c:showLegendKey val="0"/>
          <c:showVal val="0"/>
          <c:showCatName val="0"/>
          <c:showSerName val="0"/>
          <c:showPercent val="0"/>
          <c:showBubbleSize val="0"/>
        </c:dLbls>
        <c:gapWidth val="150"/>
        <c:axId val="148369936"/>
        <c:axId val="148370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48369936"/>
        <c:axId val="148370328"/>
      </c:lineChart>
      <c:dateAx>
        <c:axId val="148369936"/>
        <c:scaling>
          <c:orientation val="minMax"/>
        </c:scaling>
        <c:delete val="1"/>
        <c:axPos val="b"/>
        <c:numFmt formatCode="ge" sourceLinked="1"/>
        <c:majorTickMark val="none"/>
        <c:minorTickMark val="none"/>
        <c:tickLblPos val="none"/>
        <c:crossAx val="148370328"/>
        <c:crosses val="autoZero"/>
        <c:auto val="1"/>
        <c:lblOffset val="100"/>
        <c:baseTimeUnit val="years"/>
      </c:dateAx>
      <c:valAx>
        <c:axId val="148370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36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54.87</c:v>
                </c:pt>
                <c:pt idx="1">
                  <c:v>65.88</c:v>
                </c:pt>
                <c:pt idx="2">
                  <c:v>61.96</c:v>
                </c:pt>
                <c:pt idx="3">
                  <c:v>62.88</c:v>
                </c:pt>
                <c:pt idx="4">
                  <c:v>63.25</c:v>
                </c:pt>
              </c:numCache>
            </c:numRef>
          </c:val>
        </c:ser>
        <c:dLbls>
          <c:showLegendKey val="0"/>
          <c:showVal val="0"/>
          <c:showCatName val="0"/>
          <c:showSerName val="0"/>
          <c:showPercent val="0"/>
          <c:showBubbleSize val="0"/>
        </c:dLbls>
        <c:gapWidth val="150"/>
        <c:axId val="146758376"/>
        <c:axId val="14675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758376"/>
        <c:axId val="146758768"/>
      </c:lineChart>
      <c:dateAx>
        <c:axId val="146758376"/>
        <c:scaling>
          <c:orientation val="minMax"/>
        </c:scaling>
        <c:delete val="1"/>
        <c:axPos val="b"/>
        <c:numFmt formatCode="ge" sourceLinked="1"/>
        <c:majorTickMark val="none"/>
        <c:minorTickMark val="none"/>
        <c:tickLblPos val="none"/>
        <c:crossAx val="146758768"/>
        <c:crosses val="autoZero"/>
        <c:auto val="1"/>
        <c:lblOffset val="100"/>
        <c:baseTimeUnit val="years"/>
      </c:dateAx>
      <c:valAx>
        <c:axId val="14675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58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746304"/>
        <c:axId val="147746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746304"/>
        <c:axId val="147746696"/>
      </c:lineChart>
      <c:dateAx>
        <c:axId val="147746304"/>
        <c:scaling>
          <c:orientation val="minMax"/>
        </c:scaling>
        <c:delete val="1"/>
        <c:axPos val="b"/>
        <c:numFmt formatCode="ge" sourceLinked="1"/>
        <c:majorTickMark val="none"/>
        <c:minorTickMark val="none"/>
        <c:tickLblPos val="none"/>
        <c:crossAx val="147746696"/>
        <c:crosses val="autoZero"/>
        <c:auto val="1"/>
        <c:lblOffset val="100"/>
        <c:baseTimeUnit val="years"/>
      </c:dateAx>
      <c:valAx>
        <c:axId val="147746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74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747872"/>
        <c:axId val="147748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747872"/>
        <c:axId val="147748264"/>
      </c:lineChart>
      <c:dateAx>
        <c:axId val="147747872"/>
        <c:scaling>
          <c:orientation val="minMax"/>
        </c:scaling>
        <c:delete val="1"/>
        <c:axPos val="b"/>
        <c:numFmt formatCode="ge" sourceLinked="1"/>
        <c:majorTickMark val="none"/>
        <c:minorTickMark val="none"/>
        <c:tickLblPos val="none"/>
        <c:crossAx val="147748264"/>
        <c:crosses val="autoZero"/>
        <c:auto val="1"/>
        <c:lblOffset val="100"/>
        <c:baseTimeUnit val="years"/>
      </c:dateAx>
      <c:valAx>
        <c:axId val="14774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74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942944"/>
        <c:axId val="147943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942944"/>
        <c:axId val="147943336"/>
      </c:lineChart>
      <c:dateAx>
        <c:axId val="147942944"/>
        <c:scaling>
          <c:orientation val="minMax"/>
        </c:scaling>
        <c:delete val="1"/>
        <c:axPos val="b"/>
        <c:numFmt formatCode="ge" sourceLinked="1"/>
        <c:majorTickMark val="none"/>
        <c:minorTickMark val="none"/>
        <c:tickLblPos val="none"/>
        <c:crossAx val="147943336"/>
        <c:crosses val="autoZero"/>
        <c:auto val="1"/>
        <c:lblOffset val="100"/>
        <c:baseTimeUnit val="years"/>
      </c:dateAx>
      <c:valAx>
        <c:axId val="147943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94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946472"/>
        <c:axId val="14803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946472"/>
        <c:axId val="148033312"/>
      </c:lineChart>
      <c:dateAx>
        <c:axId val="147946472"/>
        <c:scaling>
          <c:orientation val="minMax"/>
        </c:scaling>
        <c:delete val="1"/>
        <c:axPos val="b"/>
        <c:numFmt formatCode="ge" sourceLinked="1"/>
        <c:majorTickMark val="none"/>
        <c:minorTickMark val="none"/>
        <c:tickLblPos val="none"/>
        <c:crossAx val="148033312"/>
        <c:crosses val="autoZero"/>
        <c:auto val="1"/>
        <c:lblOffset val="100"/>
        <c:baseTimeUnit val="years"/>
      </c:dateAx>
      <c:valAx>
        <c:axId val="14803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946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8034488"/>
        <c:axId val="14803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48034488"/>
        <c:axId val="148034880"/>
      </c:lineChart>
      <c:dateAx>
        <c:axId val="148034488"/>
        <c:scaling>
          <c:orientation val="minMax"/>
        </c:scaling>
        <c:delete val="1"/>
        <c:axPos val="b"/>
        <c:numFmt formatCode="ge" sourceLinked="1"/>
        <c:majorTickMark val="none"/>
        <c:minorTickMark val="none"/>
        <c:tickLblPos val="none"/>
        <c:crossAx val="148034880"/>
        <c:crosses val="autoZero"/>
        <c:auto val="1"/>
        <c:lblOffset val="100"/>
        <c:baseTimeUnit val="years"/>
      </c:dateAx>
      <c:valAx>
        <c:axId val="14803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034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73.95</c:v>
                </c:pt>
                <c:pt idx="1">
                  <c:v>75.760000000000005</c:v>
                </c:pt>
                <c:pt idx="2">
                  <c:v>72.59</c:v>
                </c:pt>
                <c:pt idx="3">
                  <c:v>72.459999999999994</c:v>
                </c:pt>
                <c:pt idx="4">
                  <c:v>74.55</c:v>
                </c:pt>
              </c:numCache>
            </c:numRef>
          </c:val>
        </c:ser>
        <c:dLbls>
          <c:showLegendKey val="0"/>
          <c:showVal val="0"/>
          <c:showCatName val="0"/>
          <c:showSerName val="0"/>
          <c:showPercent val="0"/>
          <c:showBubbleSize val="0"/>
        </c:dLbls>
        <c:gapWidth val="150"/>
        <c:axId val="147945688"/>
        <c:axId val="14794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47945688"/>
        <c:axId val="147945296"/>
      </c:lineChart>
      <c:dateAx>
        <c:axId val="147945688"/>
        <c:scaling>
          <c:orientation val="minMax"/>
        </c:scaling>
        <c:delete val="1"/>
        <c:axPos val="b"/>
        <c:numFmt formatCode="ge" sourceLinked="1"/>
        <c:majorTickMark val="none"/>
        <c:minorTickMark val="none"/>
        <c:tickLblPos val="none"/>
        <c:crossAx val="147945296"/>
        <c:crosses val="autoZero"/>
        <c:auto val="1"/>
        <c:lblOffset val="100"/>
        <c:baseTimeUnit val="years"/>
      </c:dateAx>
      <c:valAx>
        <c:axId val="14794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945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150</c:v>
                </c:pt>
                <c:pt idx="2">
                  <c:v>156.21</c:v>
                </c:pt>
                <c:pt idx="3">
                  <c:v>150</c:v>
                </c:pt>
                <c:pt idx="4">
                  <c:v>150</c:v>
                </c:pt>
              </c:numCache>
            </c:numRef>
          </c:val>
        </c:ser>
        <c:dLbls>
          <c:showLegendKey val="0"/>
          <c:showVal val="0"/>
          <c:showCatName val="0"/>
          <c:showSerName val="0"/>
          <c:showPercent val="0"/>
          <c:showBubbleSize val="0"/>
        </c:dLbls>
        <c:gapWidth val="150"/>
        <c:axId val="147946080"/>
        <c:axId val="148036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47946080"/>
        <c:axId val="148036056"/>
      </c:lineChart>
      <c:dateAx>
        <c:axId val="147946080"/>
        <c:scaling>
          <c:orientation val="minMax"/>
        </c:scaling>
        <c:delete val="1"/>
        <c:axPos val="b"/>
        <c:numFmt formatCode="ge" sourceLinked="1"/>
        <c:majorTickMark val="none"/>
        <c:minorTickMark val="none"/>
        <c:tickLblPos val="none"/>
        <c:crossAx val="148036056"/>
        <c:crosses val="autoZero"/>
        <c:auto val="1"/>
        <c:lblOffset val="100"/>
        <c:baseTimeUnit val="years"/>
      </c:dateAx>
      <c:valAx>
        <c:axId val="148036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94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workbookViewId="0">
      <selection activeCell="C1" sqref="C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栃木県　市貝町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12145</v>
      </c>
      <c r="AM8" s="47"/>
      <c r="AN8" s="47"/>
      <c r="AO8" s="47"/>
      <c r="AP8" s="47"/>
      <c r="AQ8" s="47"/>
      <c r="AR8" s="47"/>
      <c r="AS8" s="47"/>
      <c r="AT8" s="43">
        <f>データ!S6</f>
        <v>64.25</v>
      </c>
      <c r="AU8" s="43"/>
      <c r="AV8" s="43"/>
      <c r="AW8" s="43"/>
      <c r="AX8" s="43"/>
      <c r="AY8" s="43"/>
      <c r="AZ8" s="43"/>
      <c r="BA8" s="43"/>
      <c r="BB8" s="43">
        <f>データ!T6</f>
        <v>189.03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15.37</v>
      </c>
      <c r="Q10" s="43"/>
      <c r="R10" s="43"/>
      <c r="S10" s="43"/>
      <c r="T10" s="43"/>
      <c r="U10" s="43"/>
      <c r="V10" s="43"/>
      <c r="W10" s="43">
        <f>データ!P6</f>
        <v>100</v>
      </c>
      <c r="X10" s="43"/>
      <c r="Y10" s="43"/>
      <c r="Z10" s="43"/>
      <c r="AA10" s="43"/>
      <c r="AB10" s="43"/>
      <c r="AC10" s="43"/>
      <c r="AD10" s="47">
        <f>データ!Q6</f>
        <v>3602</v>
      </c>
      <c r="AE10" s="47"/>
      <c r="AF10" s="47"/>
      <c r="AG10" s="47"/>
      <c r="AH10" s="47"/>
      <c r="AI10" s="47"/>
      <c r="AJ10" s="47"/>
      <c r="AK10" s="2"/>
      <c r="AL10" s="47">
        <f>データ!U6</f>
        <v>1853</v>
      </c>
      <c r="AM10" s="47"/>
      <c r="AN10" s="47"/>
      <c r="AO10" s="47"/>
      <c r="AP10" s="47"/>
      <c r="AQ10" s="47"/>
      <c r="AR10" s="47"/>
      <c r="AS10" s="47"/>
      <c r="AT10" s="43">
        <f>データ!V6</f>
        <v>0.59</v>
      </c>
      <c r="AU10" s="43"/>
      <c r="AV10" s="43"/>
      <c r="AW10" s="43"/>
      <c r="AX10" s="43"/>
      <c r="AY10" s="43"/>
      <c r="AZ10" s="43"/>
      <c r="BA10" s="43"/>
      <c r="BB10" s="43">
        <f>データ!W6</f>
        <v>3140.68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93441</v>
      </c>
      <c r="D6" s="31">
        <f t="shared" si="3"/>
        <v>47</v>
      </c>
      <c r="E6" s="31">
        <f t="shared" si="3"/>
        <v>17</v>
      </c>
      <c r="F6" s="31">
        <f t="shared" si="3"/>
        <v>5</v>
      </c>
      <c r="G6" s="31">
        <f t="shared" si="3"/>
        <v>0</v>
      </c>
      <c r="H6" s="31" t="str">
        <f t="shared" si="3"/>
        <v>栃木県　市貝町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15.37</v>
      </c>
      <c r="P6" s="32">
        <f t="shared" si="3"/>
        <v>100</v>
      </c>
      <c r="Q6" s="32">
        <f t="shared" si="3"/>
        <v>3602</v>
      </c>
      <c r="R6" s="32">
        <f t="shared" si="3"/>
        <v>12145</v>
      </c>
      <c r="S6" s="32">
        <f t="shared" si="3"/>
        <v>64.25</v>
      </c>
      <c r="T6" s="32">
        <f t="shared" si="3"/>
        <v>189.03</v>
      </c>
      <c r="U6" s="32">
        <f t="shared" si="3"/>
        <v>1853</v>
      </c>
      <c r="V6" s="32">
        <f t="shared" si="3"/>
        <v>0.59</v>
      </c>
      <c r="W6" s="32">
        <f t="shared" si="3"/>
        <v>3140.68</v>
      </c>
      <c r="X6" s="33">
        <f>IF(X7="",NA(),X7)</f>
        <v>54.87</v>
      </c>
      <c r="Y6" s="33">
        <f t="shared" ref="Y6:AG6" si="4">IF(Y7="",NA(),Y7)</f>
        <v>65.88</v>
      </c>
      <c r="Z6" s="33">
        <f t="shared" si="4"/>
        <v>61.96</v>
      </c>
      <c r="AA6" s="33">
        <f t="shared" si="4"/>
        <v>62.88</v>
      </c>
      <c r="AB6" s="33">
        <f t="shared" si="4"/>
        <v>63.25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73.95</v>
      </c>
      <c r="BQ6" s="33">
        <f t="shared" ref="BQ6:BY6" si="8">IF(BQ7="",NA(),BQ7)</f>
        <v>75.760000000000005</v>
      </c>
      <c r="BR6" s="33">
        <f t="shared" si="8"/>
        <v>72.59</v>
      </c>
      <c r="BS6" s="33">
        <f t="shared" si="8"/>
        <v>72.459999999999994</v>
      </c>
      <c r="BT6" s="33">
        <f t="shared" si="8"/>
        <v>74.55</v>
      </c>
      <c r="BU6" s="33">
        <f t="shared" si="8"/>
        <v>51.56</v>
      </c>
      <c r="BV6" s="33">
        <f t="shared" si="8"/>
        <v>51.03</v>
      </c>
      <c r="BW6" s="33">
        <f t="shared" si="8"/>
        <v>50.9</v>
      </c>
      <c r="BX6" s="33">
        <f t="shared" si="8"/>
        <v>50.82</v>
      </c>
      <c r="BY6" s="33">
        <f t="shared" si="8"/>
        <v>52.19</v>
      </c>
      <c r="BZ6" s="32" t="str">
        <f>IF(BZ7="","",IF(BZ7="-","【-】","【"&amp;SUBSTITUTE(TEXT(BZ7,"#,##0.00"),"-","△")&amp;"】"))</f>
        <v>【52.78】</v>
      </c>
      <c r="CA6" s="33">
        <f>IF(CA7="",NA(),CA7)</f>
        <v>150</v>
      </c>
      <c r="CB6" s="33">
        <f t="shared" ref="CB6:CJ6" si="9">IF(CB7="",NA(),CB7)</f>
        <v>150</v>
      </c>
      <c r="CC6" s="33">
        <f t="shared" si="9"/>
        <v>156.21</v>
      </c>
      <c r="CD6" s="33">
        <f t="shared" si="9"/>
        <v>150</v>
      </c>
      <c r="CE6" s="33">
        <f t="shared" si="9"/>
        <v>150</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74.23</v>
      </c>
      <c r="CM6" s="33">
        <f t="shared" ref="CM6:CU6" si="10">IF(CM7="",NA(),CM7)</f>
        <v>74.23</v>
      </c>
      <c r="CN6" s="33">
        <f t="shared" si="10"/>
        <v>74.23</v>
      </c>
      <c r="CO6" s="33">
        <f t="shared" si="10"/>
        <v>74.23</v>
      </c>
      <c r="CP6" s="33">
        <f t="shared" si="10"/>
        <v>74.23</v>
      </c>
      <c r="CQ6" s="33">
        <f t="shared" si="10"/>
        <v>55.2</v>
      </c>
      <c r="CR6" s="33">
        <f t="shared" si="10"/>
        <v>54.74</v>
      </c>
      <c r="CS6" s="33">
        <f t="shared" si="10"/>
        <v>53.78</v>
      </c>
      <c r="CT6" s="33">
        <f t="shared" si="10"/>
        <v>53.24</v>
      </c>
      <c r="CU6" s="33">
        <f t="shared" si="10"/>
        <v>52.31</v>
      </c>
      <c r="CV6" s="32" t="str">
        <f>IF(CV7="","",IF(CV7="-","【-】","【"&amp;SUBSTITUTE(TEXT(CV7,"#,##0.00"),"-","△")&amp;"】"))</f>
        <v>【52.74】</v>
      </c>
      <c r="CW6" s="33">
        <f>IF(CW7="",NA(),CW7)</f>
        <v>94.51</v>
      </c>
      <c r="CX6" s="33">
        <f t="shared" ref="CX6:DF6" si="11">IF(CX7="",NA(),CX7)</f>
        <v>92.18</v>
      </c>
      <c r="CY6" s="33">
        <f t="shared" si="11"/>
        <v>92.67</v>
      </c>
      <c r="CZ6" s="33">
        <f t="shared" si="11"/>
        <v>93.62</v>
      </c>
      <c r="DA6" s="33">
        <f t="shared" si="11"/>
        <v>93.85</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93441</v>
      </c>
      <c r="D7" s="35">
        <v>47</v>
      </c>
      <c r="E7" s="35">
        <v>17</v>
      </c>
      <c r="F7" s="35">
        <v>5</v>
      </c>
      <c r="G7" s="35">
        <v>0</v>
      </c>
      <c r="H7" s="35" t="s">
        <v>96</v>
      </c>
      <c r="I7" s="35" t="s">
        <v>97</v>
      </c>
      <c r="J7" s="35" t="s">
        <v>98</v>
      </c>
      <c r="K7" s="35" t="s">
        <v>99</v>
      </c>
      <c r="L7" s="35" t="s">
        <v>100</v>
      </c>
      <c r="M7" s="36" t="s">
        <v>101</v>
      </c>
      <c r="N7" s="36" t="s">
        <v>102</v>
      </c>
      <c r="O7" s="36">
        <v>15.37</v>
      </c>
      <c r="P7" s="36">
        <v>100</v>
      </c>
      <c r="Q7" s="36">
        <v>3602</v>
      </c>
      <c r="R7" s="36">
        <v>12145</v>
      </c>
      <c r="S7" s="36">
        <v>64.25</v>
      </c>
      <c r="T7" s="36">
        <v>189.03</v>
      </c>
      <c r="U7" s="36">
        <v>1853</v>
      </c>
      <c r="V7" s="36">
        <v>0.59</v>
      </c>
      <c r="W7" s="36">
        <v>3140.68</v>
      </c>
      <c r="X7" s="36">
        <v>54.87</v>
      </c>
      <c r="Y7" s="36">
        <v>65.88</v>
      </c>
      <c r="Z7" s="36">
        <v>61.96</v>
      </c>
      <c r="AA7" s="36">
        <v>62.88</v>
      </c>
      <c r="AB7" s="36">
        <v>63.25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1239.2</v>
      </c>
      <c r="BK7" s="36">
        <v>1197.82</v>
      </c>
      <c r="BL7" s="36">
        <v>1126.77</v>
      </c>
      <c r="BM7" s="36">
        <v>1044.8</v>
      </c>
      <c r="BN7" s="36">
        <v>1081.8</v>
      </c>
      <c r="BO7" s="36">
        <v>1015.77</v>
      </c>
      <c r="BP7" s="36">
        <v>73.95</v>
      </c>
      <c r="BQ7" s="36">
        <v>75.760000000000005</v>
      </c>
      <c r="BR7" s="36">
        <v>72.59</v>
      </c>
      <c r="BS7" s="36">
        <v>72.459999999999994</v>
      </c>
      <c r="BT7" s="36">
        <v>74.55</v>
      </c>
      <c r="BU7" s="36">
        <v>51.56</v>
      </c>
      <c r="BV7" s="36">
        <v>51.03</v>
      </c>
      <c r="BW7" s="36">
        <v>50.9</v>
      </c>
      <c r="BX7" s="36">
        <v>50.82</v>
      </c>
      <c r="BY7" s="36">
        <v>52.19</v>
      </c>
      <c r="BZ7" s="36">
        <v>52.78</v>
      </c>
      <c r="CA7" s="36">
        <v>150</v>
      </c>
      <c r="CB7" s="36">
        <v>150</v>
      </c>
      <c r="CC7" s="36">
        <v>156.21</v>
      </c>
      <c r="CD7" s="36">
        <v>150</v>
      </c>
      <c r="CE7" s="36">
        <v>150</v>
      </c>
      <c r="CF7" s="36">
        <v>283.26</v>
      </c>
      <c r="CG7" s="36">
        <v>289.60000000000002</v>
      </c>
      <c r="CH7" s="36">
        <v>293.27</v>
      </c>
      <c r="CI7" s="36">
        <v>300.52</v>
      </c>
      <c r="CJ7" s="36">
        <v>296.14</v>
      </c>
      <c r="CK7" s="36">
        <v>289.81</v>
      </c>
      <c r="CL7" s="36">
        <v>74.23</v>
      </c>
      <c r="CM7" s="36">
        <v>74.23</v>
      </c>
      <c r="CN7" s="36">
        <v>74.23</v>
      </c>
      <c r="CO7" s="36">
        <v>74.23</v>
      </c>
      <c r="CP7" s="36">
        <v>74.23</v>
      </c>
      <c r="CQ7" s="36">
        <v>55.2</v>
      </c>
      <c r="CR7" s="36">
        <v>54.74</v>
      </c>
      <c r="CS7" s="36">
        <v>53.78</v>
      </c>
      <c r="CT7" s="36">
        <v>53.24</v>
      </c>
      <c r="CU7" s="36">
        <v>52.31</v>
      </c>
      <c r="CV7" s="36">
        <v>52.74</v>
      </c>
      <c r="CW7" s="36">
        <v>94.51</v>
      </c>
      <c r="CX7" s="36">
        <v>92.18</v>
      </c>
      <c r="CY7" s="36">
        <v>92.67</v>
      </c>
      <c r="CZ7" s="36">
        <v>93.62</v>
      </c>
      <c r="DA7" s="36">
        <v>93.85</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dcterms:created xsi:type="dcterms:W3CDTF">2017-02-08T03:08:46Z</dcterms:created>
  <dcterms:modified xsi:type="dcterms:W3CDTF">2017-02-17T05:14:52Z</dcterms:modified>
  <cp:category/>
</cp:coreProperties>
</file>