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4下水（公共）\"/>
    </mc:Choice>
  </mc:AlternateContent>
  <workbookProtection workbookAlgorithmName="SHA-512" workbookHashValue="lZ2KW3grZWBA5rfNRjelAUp54XdAIo+4xTQ9t1dGo45iDJorfteizJwYaLWcIRafsh/kRiujC4jpAxro9DE/Rw==" workbookSaltValue="POTA79h4HSVhNoNrF57flQ==" workbookSpinCount="100000" lockStructure="1"/>
  <bookViews>
    <workbookView xWindow="930" yWindow="0" windowWidth="19560" windowHeight="759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<sst xmlns="http://schemas.openxmlformats.org/spreadsheetml/2006/main" count="228" uniqueCount="112">
  <si>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</si>
  <si>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</si>
  <si>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</si>
  <si>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</si>
  <si>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</si>
  <si>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</si>
  <si>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</si>
  <si>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</si>
  <si>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</si>
  <si>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</si>
  <si>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</si>
  <si>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</si>
  <si>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</si>
  <si>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</si>
  <si>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</si>
  <si>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</si>
  <si>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</si>
  <si>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</si>
  <si>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</si>
  <si>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</si>
  <si>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</si>
  <si>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</si>
  <si>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</si>
  <si>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</si>
  <si>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</si>
  <si>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</si>
  <si>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</si>
  <si>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</si>
  <si>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</si>
  <si>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</si>
  <si>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</si>
  <si>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</si>
  <si>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</si>
  <si>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</si>
  <si>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</si>
  <si>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</si>
  <si>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</si>
  <si>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</si>
  <si>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</si>
  <si>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</si>
  <si>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</si>
  <si>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</si>
  <si>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</si>
  <si>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</si>
  <si>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</si>
  <si>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</si>
  <si>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</si>
  <si>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</si>
  <si>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</si>
  <si>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</si>
  <si>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</si>
  <si>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</si>
  <si>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</si>
  <si>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</si>
  <si>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</si>
  <si>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</si>
  <si>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</si>
  <si>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</si>
  <si>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</si>
  <si>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</si>
  <si>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</si>
  <si>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</si>
  <si>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</si>
  <si>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</si>
  <si>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</si>
  <si>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</si>
  <si>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</si>
  <si>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</si>
  <si>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</si>
  <si>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</si>
  <si>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</si>
  <si>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</si>
  <si>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</si>
  <si>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</si>
  <si>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</si>
  <si>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</si>
  <si>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</si>
  <si>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</si>
  <si>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</si>
  <si>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</si>
  <si>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</si>
  <si>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</si>
  <si>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</si>
  <si>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</si>
  <si>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</si>
  <si>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</si>
  <si>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</si>
  <si>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</si>
  <si>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</si>
  <si>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</si>
  <si>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</si>
  <si>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</si>
  <si>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</si>
  <si>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</si>
  <si>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</si>
  <si>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</si>
  <si>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市貝町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</si>
  <si>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</si>
  <si>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</si>
  <si>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</si>
  <si>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</si>
  <si>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</si>
  <si>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</si>
  <si>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</si>
  <si>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</si>
  <si>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</si>
  <si>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</si>
  <si>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</si>
  <si>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</si>
  <si>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市貝町の公共下水道施設は、平成16年度に供用開始をしたため、施設並びに管渠についての著しい老朽化は見られていないが、施設内に設置されている電気設備関係の老朽化は見られ始めている。今後の修繕等を考慮して長寿命化計画を策定し、定期的な施設機器や管渠等の更新が必要である。</t>
    <rPh sb="10" eb="12">
      <t>シセツ</t>
    </rPh>
    <rPh sb="31" eb="33">
      <t>シセツ</t>
    </rPh>
    <rPh sb="33" eb="34">
      <t>ナラ</t>
    </rPh>
    <rPh sb="59" eb="61">
      <t>シセツ</t>
    </rPh>
    <rPh sb="61" eb="62">
      <t>ナイ</t>
    </rPh>
    <rPh sb="63" eb="65">
      <t>セッチ</t>
    </rPh>
    <rPh sb="70" eb="72">
      <t>デンキ</t>
    </rPh>
    <rPh sb="72" eb="74">
      <t>セツビ</t>
    </rPh>
    <rPh sb="74" eb="76">
      <t>カンケイ</t>
    </rPh>
    <rPh sb="77" eb="79">
      <t>ロウキュウ</t>
    </rPh>
    <rPh sb="79" eb="80">
      <t>カ</t>
    </rPh>
    <rPh sb="81" eb="82">
      <t>ミ</t>
    </rPh>
    <rPh sb="84" eb="85">
      <t>ハジ</t>
    </rPh>
    <rPh sb="95" eb="96">
      <t>トウ</t>
    </rPh>
    <phoneticPr fontId="4"/>
  </si>
  <si>
    <t>　公共下水道事業については、整備が進められており、それにより毎年整備面積及び処理人口が増加し、それに伴い使用料収入も増加している。
　しかしながら、今後の施設機器、管渠の老朽化による修繕や更新等も控えていることから、計画的な支出に努め、安定的な経営を継続していく必要がある。</t>
    <phoneticPr fontId="4"/>
  </si>
  <si>
    <t>　市貝町公共下水道事業は、平成16年度に供用開始して以来、現在も整備を進めている事業である。
　現在は全体計画整備面積250haのうち97.6haを供用開始の告示をしており、処理人口は計画区域内人口6,100人に対して2,487人となっている。
　毎年整備を進め、処理人口が増加しているため使用料収入も年度差はあるが増加している。
　年度間の収益的収支については、同収支比率は例年100％を上回る数値で推移しているが、突発的な修繕等での支出が多い年度に関しては、100％を下回る年度が出てしまうため、突発的な修繕が偏らないように計画的な修繕を進め、安定した支出に努めていく。
　また、下水道使用者の水洗化率については、例年75％前後の数値で推移している。これに関しては、供用開始告示後間もない区域の水洗化率が低いため、今後の使用料収入増加のためにも公共下水道の普及促進に努めていきたい。</t>
    <rPh sb="196" eb="198">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</si>
</sst>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E1-474E-B9EF-3AE0022739E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0.33</c:v>
                </c:pt>
                <c:pt idx="2">
                  <c:v>0.21</c:v>
                </c:pt>
                <c:pt idx="3">
                  <c:v>0.15</c:v>
                </c:pt>
                <c:pt idx="4">
                  <c:v>0.25</c:v>
                </c:pt>
              </c:numCache>
            </c:numRef>
          </c:val>
          <c:smooth val="0"/>
          <c:extLst>
            <c:ext xmlns:c16="http://schemas.microsoft.com/office/drawing/2014/chart" uri="{C3380CC4-5D6E-409C-BE32-E72D297353CC}">
              <c16:uniqueId val="{00000001-6EE1-474E-B9EF-3AE0022739E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47.04</c:v>
                </c:pt>
                <c:pt idx="1">
                  <c:v>50.81</c:v>
                </c:pt>
                <c:pt idx="2">
                  <c:v>52</c:v>
                </c:pt>
                <c:pt idx="3">
                  <c:v>54.22</c:v>
                </c:pt>
                <c:pt idx="4">
                  <c:v>52.59</c:v>
                </c:pt>
              </c:numCache>
            </c:numRef>
          </c:val>
          <c:extLst>
            <c:ext xmlns:c16="http://schemas.microsoft.com/office/drawing/2014/chart" uri="{C3380CC4-5D6E-409C-BE32-E72D297353CC}">
              <c16:uniqueId val="{00000000-BE86-48EC-B807-09C4DA4710C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41.63</c:v>
                </c:pt>
                <c:pt idx="1">
                  <c:v>44.89</c:v>
                </c:pt>
                <c:pt idx="2">
                  <c:v>40.75</c:v>
                </c:pt>
                <c:pt idx="3">
                  <c:v>42.4</c:v>
                </c:pt>
                <c:pt idx="4">
                  <c:v>45.44</c:v>
                </c:pt>
              </c:numCache>
            </c:numRef>
          </c:val>
          <c:smooth val="0"/>
          <c:extLst>
            <c:ext xmlns:c16="http://schemas.microsoft.com/office/drawing/2014/chart" uri="{C3380CC4-5D6E-409C-BE32-E72D297353CC}">
              <c16:uniqueId val="{00000001-BE86-48EC-B807-09C4DA4710C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76.010000000000005</c:v>
                </c:pt>
                <c:pt idx="1">
                  <c:v>79.2</c:v>
                </c:pt>
                <c:pt idx="2">
                  <c:v>78.510000000000005</c:v>
                </c:pt>
                <c:pt idx="3">
                  <c:v>76.02</c:v>
                </c:pt>
                <c:pt idx="4">
                  <c:v>77.97</c:v>
                </c:pt>
              </c:numCache>
            </c:numRef>
          </c:val>
          <c:extLst>
            <c:ext xmlns:c16="http://schemas.microsoft.com/office/drawing/2014/chart" uri="{C3380CC4-5D6E-409C-BE32-E72D297353CC}">
              <c16:uniqueId val="{00000000-CC3A-4F31-B166-52017BBAA78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64.89</c:v>
                </c:pt>
                <c:pt idx="2">
                  <c:v>64.97</c:v>
                </c:pt>
                <c:pt idx="3">
                  <c:v>65.77</c:v>
                </c:pt>
                <c:pt idx="4">
                  <c:v>65.97</c:v>
                </c:pt>
              </c:numCache>
            </c:numRef>
          </c:val>
          <c:smooth val="0"/>
          <c:extLst>
            <c:ext xmlns:c16="http://schemas.microsoft.com/office/drawing/2014/chart" uri="{C3380CC4-5D6E-409C-BE32-E72D297353CC}">
              <c16:uniqueId val="{00000001-CC3A-4F31-B166-52017BBAA78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100.21</c:v>
                </c:pt>
                <c:pt idx="1">
                  <c:v>107.81</c:v>
                </c:pt>
                <c:pt idx="2">
                  <c:v>111.68</c:v>
                </c:pt>
                <c:pt idx="3">
                  <c:v>110.82</c:v>
                </c:pt>
                <c:pt idx="4">
                  <c:v>110.86</c:v>
                </c:pt>
              </c:numCache>
            </c:numRef>
          </c:val>
          <c:extLst>
            <c:ext xmlns:c16="http://schemas.microsoft.com/office/drawing/2014/chart" uri="{C3380CC4-5D6E-409C-BE32-E72D297353CC}">
              <c16:uniqueId val="{00000000-FB29-4562-81A1-B1A3CED9D2C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29-4562-81A1-B1A3CED9D2C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D8-49EE-B67A-09A7619F73A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D8-49EE-B67A-09A7619F73A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A7-4BCB-91C0-B24C4140E25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A7-4BCB-91C0-B24C4140E25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CD-4D48-A23A-607429BD9C2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CD-4D48-A23A-607429BD9C2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69-402B-B1DE-9DD1F1F5F97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69-402B-B1DE-9DD1F1F5F97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93-4738-AC02-7E133216DA9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1315.67</c:v>
                </c:pt>
                <c:pt idx="1">
                  <c:v>1240.1600000000001</c:v>
                </c:pt>
                <c:pt idx="2">
                  <c:v>1193.49</c:v>
                </c:pt>
                <c:pt idx="3">
                  <c:v>876.19</c:v>
                </c:pt>
                <c:pt idx="4">
                  <c:v>722.53</c:v>
                </c:pt>
              </c:numCache>
            </c:numRef>
          </c:val>
          <c:smooth val="0"/>
          <c:extLst>
            <c:ext xmlns:c16="http://schemas.microsoft.com/office/drawing/2014/chart" uri="{C3380CC4-5D6E-409C-BE32-E72D297353CC}">
              <c16:uniqueId val="{00000001-F593-4738-AC02-7E133216DA9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98.89</c:v>
                </c:pt>
                <c:pt idx="1">
                  <c:v>99.28</c:v>
                </c:pt>
                <c:pt idx="2">
                  <c:v>102.55</c:v>
                </c:pt>
                <c:pt idx="3">
                  <c:v>103.53</c:v>
                </c:pt>
                <c:pt idx="4">
                  <c:v>100</c:v>
                </c:pt>
              </c:numCache>
            </c:numRef>
          </c:val>
          <c:extLst>
            <c:ext xmlns:c16="http://schemas.microsoft.com/office/drawing/2014/chart" uri="{C3380CC4-5D6E-409C-BE32-E72D297353CC}">
              <c16:uniqueId val="{00000000-F645-4A50-8386-22E260D5B6C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60.78</c:v>
                </c:pt>
                <c:pt idx="1">
                  <c:v>60.17</c:v>
                </c:pt>
                <c:pt idx="2">
                  <c:v>65.569999999999993</c:v>
                </c:pt>
                <c:pt idx="3">
                  <c:v>75.7</c:v>
                </c:pt>
                <c:pt idx="4">
                  <c:v>74.61</c:v>
                </c:pt>
              </c:numCache>
            </c:numRef>
          </c:val>
          <c:smooth val="0"/>
          <c:extLst>
            <c:ext xmlns:c16="http://schemas.microsoft.com/office/drawing/2014/chart" uri="{C3380CC4-5D6E-409C-BE32-E72D297353CC}">
              <c16:uniqueId val="{00000001-F645-4A50-8386-22E260D5B6C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150.47999999999999</c:v>
                </c:pt>
                <c:pt idx="1">
                  <c:v>153.12</c:v>
                </c:pt>
                <c:pt idx="2">
                  <c:v>150</c:v>
                </c:pt>
                <c:pt idx="3">
                  <c:v>150</c:v>
                </c:pt>
                <c:pt idx="4">
                  <c:v>156.83000000000001</c:v>
                </c:pt>
              </c:numCache>
            </c:numRef>
          </c:val>
          <c:extLst>
            <c:ext xmlns:c16="http://schemas.microsoft.com/office/drawing/2014/chart" uri="{C3380CC4-5D6E-409C-BE32-E72D297353CC}">
              <c16:uniqueId val="{00000000-3016-40C1-AE6E-B238E751B3A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276.26</c:v>
                </c:pt>
                <c:pt idx="1">
                  <c:v>281.52999999999997</c:v>
                </c:pt>
                <c:pt idx="2">
                  <c:v>263.04000000000002</c:v>
                </c:pt>
                <c:pt idx="3">
                  <c:v>230.04</c:v>
                </c:pt>
                <c:pt idx="4">
                  <c:v>233.5</c:v>
                </c:pt>
              </c:numCache>
            </c:numRef>
          </c:val>
          <c:smooth val="0"/>
          <c:extLst>
            <c:ext xmlns:c16="http://schemas.microsoft.com/office/drawing/2014/chart" uri="{C3380CC4-5D6E-409C-BE32-E72D297353CC}">
              <c16:uniqueId val="{00000001-3016-40C1-AE6E-B238E751B3A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栃木県　市貝町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Cc3</v>
      </c>
      <c r="X8" s="48"/>
      <c r="Y8" s="48"/>
      <c r="Z8" s="48"/>
      <c r="AA8" s="48"/>
      <c r="AB8" s="48"/>
      <c r="AC8" s="48"/>
      <c r="AD8" s="49" t="str">
        <f>データ!$M$6</f>
        <v>非設置</v>
      </c>
      <c r="AE8" s="49"/>
      <c r="AF8" s="49"/>
      <c r="AG8" s="49"/>
      <c r="AH8" s="49"/>
      <c r="AI8" s="49"/>
      <c r="AJ8" s="49"/>
      <c r="AK8" s="3"/>
      <c r="AL8" s="50">
        <f>データ!S6</f>
        <v>11816</v>
      </c>
      <c r="AM8" s="50"/>
      <c r="AN8" s="50"/>
      <c r="AO8" s="50"/>
      <c r="AP8" s="50"/>
      <c r="AQ8" s="50"/>
      <c r="AR8" s="50"/>
      <c r="AS8" s="50"/>
      <c r="AT8" s="45">
        <f>データ!T6</f>
        <v>64.25</v>
      </c>
      <c r="AU8" s="45"/>
      <c r="AV8" s="45"/>
      <c r="AW8" s="45"/>
      <c r="AX8" s="45"/>
      <c r="AY8" s="45"/>
      <c r="AZ8" s="45"/>
      <c r="BA8" s="45"/>
      <c r="BB8" s="45">
        <f>データ!U6</f>
        <v>183.91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21.13</v>
      </c>
      <c r="Q10" s="45"/>
      <c r="R10" s="45"/>
      <c r="S10" s="45"/>
      <c r="T10" s="45"/>
      <c r="U10" s="45"/>
      <c r="V10" s="45"/>
      <c r="W10" s="45">
        <f>データ!Q6</f>
        <v>77.2</v>
      </c>
      <c r="X10" s="45"/>
      <c r="Y10" s="45"/>
      <c r="Z10" s="45"/>
      <c r="AA10" s="45"/>
      <c r="AB10" s="45"/>
      <c r="AC10" s="45"/>
      <c r="AD10" s="50">
        <f>データ!R6</f>
        <v>3016</v>
      </c>
      <c r="AE10" s="50"/>
      <c r="AF10" s="50"/>
      <c r="AG10" s="50"/>
      <c r="AH10" s="50"/>
      <c r="AI10" s="50"/>
      <c r="AJ10" s="50"/>
      <c r="AK10" s="2"/>
      <c r="AL10" s="50">
        <f>データ!V6</f>
        <v>2487</v>
      </c>
      <c r="AM10" s="50"/>
      <c r="AN10" s="50"/>
      <c r="AO10" s="50"/>
      <c r="AP10" s="50"/>
      <c r="AQ10" s="50"/>
      <c r="AR10" s="50"/>
      <c r="AS10" s="50"/>
      <c r="AT10" s="45">
        <f>データ!W6</f>
        <v>0.97</v>
      </c>
      <c r="AU10" s="45"/>
      <c r="AV10" s="45"/>
      <c r="AW10" s="45"/>
      <c r="AX10" s="45"/>
      <c r="AY10" s="45"/>
      <c r="AZ10" s="45"/>
      <c r="BA10" s="45"/>
      <c r="BB10" s="45">
        <f>データ!X6</f>
        <v>2563.92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rNyIoiq+YontGAkkIx7f9LwlRf9Algp1tzlAooQ1ZVixMagvKhfk9g4G92GowBZg/tJR910X0P1RqMyumMMGw==" saltValue="Ga6wmDmc4GNgcSR/esEcn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93441</v>
      </c>
      <c r="D6" s="33">
        <f t="shared" si="3"/>
        <v>47</v>
      </c>
      <c r="E6" s="33">
        <f t="shared" si="3"/>
        <v>17</v>
      </c>
      <c r="F6" s="33">
        <f t="shared" si="3"/>
        <v>1</v>
      </c>
      <c r="G6" s="33">
        <f t="shared" si="3"/>
        <v>0</v>
      </c>
      <c r="H6" s="33" t="str">
        <f t="shared" si="3"/>
        <v>栃木県　市貝町</v>
      </c>
      <c r="I6" s="33" t="str">
        <f t="shared" si="3"/>
        <v>法非適用</v>
      </c>
      <c r="J6" s="33" t="str">
        <f t="shared" si="3"/>
        <v>下水道事業</v>
      </c>
      <c r="K6" s="33" t="str">
        <f t="shared" si="3"/>
        <v>公共下水道</v>
      </c>
      <c r="L6" s="33" t="str">
        <f t="shared" si="3"/>
        <v>Cc3</v>
      </c>
      <c r="M6" s="33" t="str">
        <f t="shared" si="3"/>
        <v>非設置</v>
      </c>
      <c r="N6" s="34" t="str">
        <f t="shared" si="3"/>
        <v>-</v>
      </c>
      <c r="O6" s="34" t="str">
        <f t="shared" si="3"/>
        <v>該当数値なし</v>
      </c>
      <c r="P6" s="34">
        <f t="shared" si="3"/>
        <v>21.13</v>
      </c>
      <c r="Q6" s="34">
        <f t="shared" si="3"/>
        <v>77.2</v>
      </c>
      <c r="R6" s="34">
        <f t="shared" si="3"/>
        <v>3016</v>
      </c>
      <c r="S6" s="34">
        <f t="shared" si="3"/>
        <v>11816</v>
      </c>
      <c r="T6" s="34">
        <f t="shared" si="3"/>
        <v>64.25</v>
      </c>
      <c r="U6" s="34">
        <f t="shared" si="3"/>
        <v>183.91</v>
      </c>
      <c r="V6" s="34">
        <f t="shared" si="3"/>
        <v>2487</v>
      </c>
      <c r="W6" s="34">
        <f t="shared" si="3"/>
        <v>0.97</v>
      </c>
      <c r="X6" s="34">
        <f t="shared" si="3"/>
        <v>2563.92</v>
      </c>
      <c r="Y6" s="35">
        <f>IF(Y7="",NA(),Y7)</f>
        <v>100.21</v>
      </c>
      <c r="Z6" s="35">
        <f t="shared" ref="Z6:AH6" si="4">IF(Z7="",NA(),Z7)</f>
        <v>107.81</v>
      </c>
      <c r="AA6" s="35">
        <f t="shared" si="4"/>
        <v>111.68</v>
      </c>
      <c r="AB6" s="35">
        <f t="shared" si="4"/>
        <v>110.82</v>
      </c>
      <c r="AC6" s="35">
        <f t="shared" si="4"/>
        <v>110.86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1315.67</v>
      </c>
      <c r="BL6" s="35">
        <f t="shared" si="7"/>
        <v>1240.1600000000001</v>
      </c>
      <c r="BM6" s="35">
        <f t="shared" si="7"/>
        <v>1193.49</v>
      </c>
      <c r="BN6" s="35">
        <f t="shared" si="7"/>
        <v>876.19</v>
      </c>
      <c r="BO6" s="35">
        <f t="shared" si="7"/>
        <v>722.53</v>
      </c>
      <c r="BP6" s="34" t="str">
        <f>IF(BP7="","",IF(BP7="-","【-】","【"&amp;SUBSTITUTE(TEXT(BP7,"#,##0.00"),"-","△")&amp;"】"))</f>
        <v>【682.78】</v>
      </c>
      <c r="BQ6" s="35">
        <f>IF(BQ7="",NA(),BQ7)</f>
        <v>98.89</v>
      </c>
      <c r="BR6" s="35">
        <f t="shared" ref="BR6:BZ6" si="8">IF(BR7="",NA(),BR7)</f>
        <v>99.28</v>
      </c>
      <c r="BS6" s="35">
        <f t="shared" si="8"/>
        <v>102.55</v>
      </c>
      <c r="BT6" s="35">
        <f t="shared" si="8"/>
        <v>103.53</v>
      </c>
      <c r="BU6" s="35">
        <f t="shared" si="8"/>
        <v>100</v>
      </c>
      <c r="BV6" s="35">
        <f t="shared" si="8"/>
        <v>60.78</v>
      </c>
      <c r="BW6" s="35">
        <f t="shared" si="8"/>
        <v>60.17</v>
      </c>
      <c r="BX6" s="35">
        <f t="shared" si="8"/>
        <v>65.569999999999993</v>
      </c>
      <c r="BY6" s="35">
        <f t="shared" si="8"/>
        <v>75.7</v>
      </c>
      <c r="BZ6" s="35">
        <f t="shared" si="8"/>
        <v>74.61</v>
      </c>
      <c r="CA6" s="34" t="str">
        <f>IF(CA7="","",IF(CA7="-","【-】","【"&amp;SUBSTITUTE(TEXT(CA7,"#,##0.00"),"-","△")&amp;"】"))</f>
        <v>【100.91】</v>
      </c>
      <c r="CB6" s="35">
        <f>IF(CB7="",NA(),CB7)</f>
        <v>150.47999999999999</v>
      </c>
      <c r="CC6" s="35">
        <f t="shared" ref="CC6:CK6" si="9">IF(CC7="",NA(),CC7)</f>
        <v>153.12</v>
      </c>
      <c r="CD6" s="35">
        <f t="shared" si="9"/>
        <v>150</v>
      </c>
      <c r="CE6" s="35">
        <f t="shared" si="9"/>
        <v>150</v>
      </c>
      <c r="CF6" s="35">
        <f t="shared" si="9"/>
        <v>156.83000000000001</v>
      </c>
      <c r="CG6" s="35">
        <f t="shared" si="9"/>
        <v>276.26</v>
      </c>
      <c r="CH6" s="35">
        <f t="shared" si="9"/>
        <v>281.52999999999997</v>
      </c>
      <c r="CI6" s="35">
        <f t="shared" si="9"/>
        <v>263.04000000000002</v>
      </c>
      <c r="CJ6" s="35">
        <f t="shared" si="9"/>
        <v>230.04</v>
      </c>
      <c r="CK6" s="35">
        <f t="shared" si="9"/>
        <v>233.5</v>
      </c>
      <c r="CL6" s="34" t="str">
        <f>IF(CL7="","",IF(CL7="-","【-】","【"&amp;SUBSTITUTE(TEXT(CL7,"#,##0.00"),"-","△")&amp;"】"))</f>
        <v>【136.86】</v>
      </c>
      <c r="CM6" s="35">
        <f>IF(CM7="",NA(),CM7)</f>
        <v>47.04</v>
      </c>
      <c r="CN6" s="35">
        <f t="shared" ref="CN6:CV6" si="10">IF(CN7="",NA(),CN7)</f>
        <v>50.81</v>
      </c>
      <c r="CO6" s="35">
        <f t="shared" si="10"/>
        <v>52</v>
      </c>
      <c r="CP6" s="35">
        <f t="shared" si="10"/>
        <v>54.22</v>
      </c>
      <c r="CQ6" s="35">
        <f t="shared" si="10"/>
        <v>52.59</v>
      </c>
      <c r="CR6" s="35">
        <f t="shared" si="10"/>
        <v>41.63</v>
      </c>
      <c r="CS6" s="35">
        <f t="shared" si="10"/>
        <v>44.89</v>
      </c>
      <c r="CT6" s="35">
        <f t="shared" si="10"/>
        <v>40.75</v>
      </c>
      <c r="CU6" s="35">
        <f t="shared" si="10"/>
        <v>42.4</v>
      </c>
      <c r="CV6" s="35">
        <f t="shared" si="10"/>
        <v>45.44</v>
      </c>
      <c r="CW6" s="34" t="str">
        <f>IF(CW7="","",IF(CW7="-","【-】","【"&amp;SUBSTITUTE(TEXT(CW7,"#,##0.00"),"-","△")&amp;"】"))</f>
        <v>【58.98】</v>
      </c>
      <c r="CX6" s="35">
        <f>IF(CX7="",NA(),CX7)</f>
        <v>76.010000000000005</v>
      </c>
      <c r="CY6" s="35">
        <f t="shared" ref="CY6:DG6" si="11">IF(CY7="",NA(),CY7)</f>
        <v>79.2</v>
      </c>
      <c r="CZ6" s="35">
        <f t="shared" si="11"/>
        <v>78.510000000000005</v>
      </c>
      <c r="DA6" s="35">
        <f t="shared" si="11"/>
        <v>76.02</v>
      </c>
      <c r="DB6" s="35">
        <f t="shared" si="11"/>
        <v>77.97</v>
      </c>
      <c r="DC6" s="35">
        <f t="shared" si="11"/>
        <v>66.33</v>
      </c>
      <c r="DD6" s="35">
        <f t="shared" si="11"/>
        <v>64.89</v>
      </c>
      <c r="DE6" s="35">
        <f t="shared" si="11"/>
        <v>64.97</v>
      </c>
      <c r="DF6" s="35">
        <f t="shared" si="11"/>
        <v>65.77</v>
      </c>
      <c r="DG6" s="35">
        <f t="shared" si="11"/>
        <v>65.97</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0.16</v>
      </c>
      <c r="EK6" s="35">
        <f t="shared" si="14"/>
        <v>0.33</v>
      </c>
      <c r="EL6" s="35">
        <f t="shared" si="14"/>
        <v>0.21</v>
      </c>
      <c r="EM6" s="35">
        <f t="shared" si="14"/>
        <v>0.15</v>
      </c>
      <c r="EN6" s="35">
        <f t="shared" si="14"/>
        <v>0.25</v>
      </c>
      <c r="EO6" s="34" t="str">
        <f>IF(EO7="","",IF(EO7="-","【-】","【"&amp;SUBSTITUTE(TEXT(EO7,"#,##0.00"),"-","△")&amp;"】"))</f>
        <v>【0.23】</v>
      </c>
    </row>
    <row r="7" spans="1:145" s="36" customFormat="1" x14ac:dyDescent="0.15">
      <c r="A7" s="28"/>
      <c r="B7" s="37">
        <v>2018</v>
      </c>
      <c r="C7" s="37">
        <v>93441</v>
      </c>
      <c r="D7" s="37">
        <v>47</v>
      </c>
      <c r="E7" s="37">
        <v>17</v>
      </c>
      <c r="F7" s="37">
        <v>1</v>
      </c>
      <c r="G7" s="37">
        <v>0</v>
      </c>
      <c r="H7" s="37" t="s">
        <v>96</v>
      </c>
      <c r="I7" s="37" t="s">
        <v>97</v>
      </c>
      <c r="J7" s="37" t="s">
        <v>98</v>
      </c>
      <c r="K7" s="37" t="s">
        <v>99</v>
      </c>
      <c r="L7" s="37" t="s">
        <v>100</v>
      </c>
      <c r="M7" s="37" t="s">
        <v>101</v>
      </c>
      <c r="N7" s="38" t="s">
        <v>102</v>
      </c>
      <c r="O7" s="38" t="s">
        <v>103</v>
      </c>
      <c r="P7" s="38">
        <v>21.13</v>
      </c>
      <c r="Q7" s="38">
        <v>77.2</v>
      </c>
      <c r="R7" s="38">
        <v>3016</v>
      </c>
      <c r="S7" s="38">
        <v>11816</v>
      </c>
      <c r="T7" s="38">
        <v>64.25</v>
      </c>
      <c r="U7" s="38">
        <v>183.91</v>
      </c>
      <c r="V7" s="38">
        <v>2487</v>
      </c>
      <c r="W7" s="38">
        <v>0.97</v>
      </c>
      <c r="X7" s="38">
        <v>2563.92</v>
      </c>
      <c r="Y7" s="38">
        <v>100.21</v>
      </c>
      <c r="Z7" s="38">
        <v>107.81</v>
      </c>
      <c r="AA7" s="38">
        <v>111.68</v>
      </c>
      <c r="AB7" s="38">
        <v>110.82</v>
      </c>
      <c r="AC7" s="38">
        <v>110.86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1315.67</v>
      </c>
      <c r="BL7" s="38">
        <v>1240.1600000000001</v>
      </c>
      <c r="BM7" s="38">
        <v>1193.49</v>
      </c>
      <c r="BN7" s="38">
        <v>876.19</v>
      </c>
      <c r="BO7" s="38">
        <v>722.53</v>
      </c>
      <c r="BP7" s="38">
        <v>682.78</v>
      </c>
      <c r="BQ7" s="38">
        <v>98.89</v>
      </c>
      <c r="BR7" s="38">
        <v>99.28</v>
      </c>
      <c r="BS7" s="38">
        <v>102.55</v>
      </c>
      <c r="BT7" s="38">
        <v>103.53</v>
      </c>
      <c r="BU7" s="38">
        <v>100</v>
      </c>
      <c r="BV7" s="38">
        <v>60.78</v>
      </c>
      <c r="BW7" s="38">
        <v>60.17</v>
      </c>
      <c r="BX7" s="38">
        <v>65.569999999999993</v>
      </c>
      <c r="BY7" s="38">
        <v>75.7</v>
      </c>
      <c r="BZ7" s="38">
        <v>74.61</v>
      </c>
      <c r="CA7" s="38">
        <v>100.91</v>
      </c>
      <c r="CB7" s="38">
        <v>150.47999999999999</v>
      </c>
      <c r="CC7" s="38">
        <v>153.12</v>
      </c>
      <c r="CD7" s="38">
        <v>150</v>
      </c>
      <c r="CE7" s="38">
        <v>150</v>
      </c>
      <c r="CF7" s="38">
        <v>156.83000000000001</v>
      </c>
      <c r="CG7" s="38">
        <v>276.26</v>
      </c>
      <c r="CH7" s="38">
        <v>281.52999999999997</v>
      </c>
      <c r="CI7" s="38">
        <v>263.04000000000002</v>
      </c>
      <c r="CJ7" s="38">
        <v>230.04</v>
      </c>
      <c r="CK7" s="38">
        <v>233.5</v>
      </c>
      <c r="CL7" s="38">
        <v>136.86000000000001</v>
      </c>
      <c r="CM7" s="38">
        <v>47.04</v>
      </c>
      <c r="CN7" s="38">
        <v>50.81</v>
      </c>
      <c r="CO7" s="38">
        <v>52</v>
      </c>
      <c r="CP7" s="38">
        <v>54.22</v>
      </c>
      <c r="CQ7" s="38">
        <v>52.59</v>
      </c>
      <c r="CR7" s="38">
        <v>41.63</v>
      </c>
      <c r="CS7" s="38">
        <v>44.89</v>
      </c>
      <c r="CT7" s="38">
        <v>40.75</v>
      </c>
      <c r="CU7" s="38">
        <v>42.4</v>
      </c>
      <c r="CV7" s="38">
        <v>45.44</v>
      </c>
      <c r="CW7" s="38">
        <v>58.98</v>
      </c>
      <c r="CX7" s="38">
        <v>76.010000000000005</v>
      </c>
      <c r="CY7" s="38">
        <v>79.2</v>
      </c>
      <c r="CZ7" s="38">
        <v>78.510000000000005</v>
      </c>
      <c r="DA7" s="38">
        <v>76.02</v>
      </c>
      <c r="DB7" s="38">
        <v>77.97</v>
      </c>
      <c r="DC7" s="38">
        <v>66.33</v>
      </c>
      <c r="DD7" s="38">
        <v>64.89</v>
      </c>
      <c r="DE7" s="38">
        <v>64.97</v>
      </c>
      <c r="DF7" s="38">
        <v>65.77</v>
      </c>
      <c r="DG7" s="38">
        <v>65.97</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0.16</v>
      </c>
      <c r="EK7" s="38">
        <v>0.33</v>
      </c>
      <c r="EL7" s="38">
        <v>0.21</v>
      </c>
      <c r="EM7" s="38">
        <v>0.15</v>
      </c>
      <c r="EN7" s="38">
        <v>0.25</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2020-02-03T09:06:11Z</cp:lastPrinted>
  <dcterms:created xsi:type="dcterms:W3CDTF">2019-12-05T05:02:21Z</dcterms:created>
  <dcterms:modified xsi:type="dcterms:W3CDTF">2020-02-26T23:16:17Z</dcterms:modified>
  <cp:category/>
</cp:coreProperties>
</file>