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OIr/JYu+b7osmjoyTVXBW2ZWj0kx1LR+SyyOfw3gqH5oGIvljhM4WE3FVqWCSAUJsdJkfS5xCKJUxjRAAAYkhQ==" workbookSaltValue="Bwz3rHG3wDMQi7hC9a3Hcw=="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<sst xmlns="http://schemas.openxmlformats.org/spreadsheetml/2006/main" count="236" uniqueCount="117">
  <si>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</si>
  <si>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</si>
  <si>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</si>
  <si>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</si>
  <si>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</si>
  <si>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</si>
  <si>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</si>
  <si>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</si>
  <si>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</si>
  <si>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</si>
  <si>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</si>
  <si>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</si>
  <si>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</si>
  <si>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</si>
  <si>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</si>
  <si>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</si>
  <si>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</si>
  <si>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</si>
  <si>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</si>
  <si>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</si>
  <si>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</si>
  <si>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</si>
  <si>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</si>
  <si>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</si>
  <si>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</si>
  <si>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</si>
  <si>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</si>
  <si>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</si>
  <si>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</si>
  <si>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</si>
  <si>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</si>
  <si>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</si>
  <si>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</si>
  <si>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</si>
  <si>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</si>
  <si>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</si>
  <si>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</si>
  <si>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</si>
  <si>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</si>
  <si>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</si>
  <si>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</si>
  <si>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</si>
  <si>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</si>
  <si>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</si>
  <si>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</si>
  <si>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</si>
  <si>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</si>
  <si>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</si>
  <si>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</si>
  <si>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</si>
  <si>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</si>
  <si>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</si>
  <si>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</si>
  <si>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</si>
  <si>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</si>
  <si>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</si>
  <si>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</si>
  <si>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</si>
  <si>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</si>
  <si>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</si>
  <si>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</si>
  <si>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</si>
  <si>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</si>
  <si>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</si>
  <si>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</si>
  <si>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</si>
  <si>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</si>
  <si>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</si>
  <si>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</si>
  <si>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</si>
  <si>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</si>
  <si>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</si>
  <si>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</si>
  <si>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</si>
  <si>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</si>
  <si>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</si>
  <si>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</si>
  <si>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</si>
  <si>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</si>
  <si>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</si>
  <si>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</si>
  <si>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</si>
  <si>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</si>
  <si>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</si>
  <si>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</si>
  <si>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</si>
  <si>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</si>
  <si>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</si>
  <si>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</si>
  <si>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</si>
  <si>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</si>
  <si>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</si>
  <si>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</si>
  <si>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</si>
  <si>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</si>
  <si>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</si>
  <si>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</si>
  <si>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</si>
  <si>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</si>
  <si>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</si>
  <si>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</si>
  <si>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</si>
  <si>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</si>
  <si>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</si>
  <si>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</si>
  <si>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</si>
  <si>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</si>
  <si>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</si>
  <si>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</si>
  <si>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</si>
  <si>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</si>
  <si>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</si>
  <si>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</si>
  <si>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</si>
  <si>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貝町の公共下水道施設は、平成16年度に供用を開始した。施設や管渠については、まだ著しい老朽化は見えていないが、施設内に設置されている電気設備関係の老朽化は見られ始めている。今後の修繕等を考慮してストックマネジメント計画を策定し、定期的な施設機器や管渠等の更新が必要である。</t>
    <rPh sb="1" eb="4">
      <t>イチカイマチ</t>
    </rPh>
    <rPh sb="5" eb="7">
      <t>コウキョウ</t>
    </rPh>
    <rPh sb="7" eb="10">
      <t>ゲスイドウ</t>
    </rPh>
    <rPh sb="10" eb="12">
      <t>シセツ</t>
    </rPh>
    <rPh sb="14" eb="16">
      <t>ヘイセイ</t>
    </rPh>
    <rPh sb="18" eb="20">
      <t>ネンド</t>
    </rPh>
    <rPh sb="21" eb="23">
      <t>キョウヨウ</t>
    </rPh>
    <rPh sb="24" eb="26">
      <t>カイシ</t>
    </rPh>
    <rPh sb="29" eb="31">
      <t>シセツ</t>
    </rPh>
    <rPh sb="32" eb="34">
      <t>カンキョ</t>
    </rPh>
    <rPh sb="42" eb="43">
      <t>イチジル</t>
    </rPh>
    <rPh sb="45" eb="48">
      <t>ロウキュウカ</t>
    </rPh>
    <rPh sb="49" eb="50">
      <t>ミ</t>
    </rPh>
    <rPh sb="57" eb="59">
      <t>シセツ</t>
    </rPh>
    <rPh sb="59" eb="60">
      <t>ナイ</t>
    </rPh>
    <rPh sb="61" eb="63">
      <t>セッチ</t>
    </rPh>
    <rPh sb="68" eb="70">
      <t>デンキ</t>
    </rPh>
    <rPh sb="70" eb="72">
      <t>セツビ</t>
    </rPh>
    <rPh sb="72" eb="74">
      <t>カンケイ</t>
    </rPh>
    <rPh sb="75" eb="78">
      <t>ロウキュウカ</t>
    </rPh>
    <rPh sb="79" eb="80">
      <t>ミ</t>
    </rPh>
    <rPh sb="82" eb="83">
      <t>ハジ</t>
    </rPh>
    <rPh sb="88" eb="90">
      <t>コンゴ</t>
    </rPh>
    <rPh sb="91" eb="93">
      <t>シュウゼン</t>
    </rPh>
    <rPh sb="93" eb="94">
      <t>トウ</t>
    </rPh>
    <rPh sb="95" eb="97">
      <t>コウリョ</t>
    </rPh>
    <rPh sb="109" eb="111">
      <t>ケイカク</t>
    </rPh>
    <rPh sb="112" eb="114">
      <t>サクテイ</t>
    </rPh>
    <rPh sb="116" eb="119">
      <t>テイキテキ</t>
    </rPh>
    <rPh sb="120" eb="122">
      <t>シセツ</t>
    </rPh>
    <rPh sb="122" eb="124">
      <t>キキ</t>
    </rPh>
    <rPh sb="125" eb="127">
      <t>カンキョ</t>
    </rPh>
    <rPh sb="127" eb="128">
      <t>トウ</t>
    </rPh>
    <rPh sb="129" eb="131">
      <t>コウシン</t>
    </rPh>
    <rPh sb="132" eb="134">
      <t>ヒツヨウ</t>
    </rPh>
    <phoneticPr fontId="4"/>
  </si>
  <si>
    <t>　市貝町の公共下水道事業については、整備が進められている事業であり、それにより毎年整備面積及び処理人口が増加し、それに伴い使用料収入も増加している。
　しかしながら、今後の施設機器、管渠の老朽化による修繕や更新等も控えていることから、計画的な支出に努め、安定的な経営を継続していく必要があると思われる。</t>
    <rPh sb="1" eb="4">
      <t>イチカイマチ</t>
    </rPh>
    <rPh sb="5" eb="7">
      <t>コウキョウ</t>
    </rPh>
    <rPh sb="7" eb="10">
      <t>ゲスイドウ</t>
    </rPh>
    <rPh sb="10" eb="12">
      <t>ジギョウ</t>
    </rPh>
    <rPh sb="18" eb="20">
      <t>セイビ</t>
    </rPh>
    <rPh sb="21" eb="22">
      <t>スス</t>
    </rPh>
    <rPh sb="28" eb="30">
      <t>ジギョウ</t>
    </rPh>
    <rPh sb="39" eb="41">
      <t>マイトシ</t>
    </rPh>
    <rPh sb="41" eb="43">
      <t>セイビ</t>
    </rPh>
    <rPh sb="43" eb="45">
      <t>メンセキ</t>
    </rPh>
    <rPh sb="45" eb="46">
      <t>オヨ</t>
    </rPh>
    <rPh sb="47" eb="49">
      <t>ショリ</t>
    </rPh>
    <rPh sb="49" eb="51">
      <t>ジンコウ</t>
    </rPh>
    <rPh sb="52" eb="54">
      <t>ゾウカ</t>
    </rPh>
    <rPh sb="59" eb="60">
      <t>トモナ</t>
    </rPh>
    <rPh sb="61" eb="64">
      <t>シヨウリョウ</t>
    </rPh>
    <rPh sb="64" eb="66">
      <t>シュウニュウ</t>
    </rPh>
    <rPh sb="67" eb="69">
      <t>ゾウカ</t>
    </rPh>
    <rPh sb="83" eb="85">
      <t>コンゴ</t>
    </rPh>
    <rPh sb="86" eb="88">
      <t>シセツ</t>
    </rPh>
    <rPh sb="88" eb="90">
      <t>キキ</t>
    </rPh>
    <rPh sb="91" eb="93">
      <t>カンキョ</t>
    </rPh>
    <rPh sb="94" eb="97">
      <t>ロウキュウカ</t>
    </rPh>
    <rPh sb="100" eb="102">
      <t>シュウゼン</t>
    </rPh>
    <rPh sb="103" eb="105">
      <t>コウシン</t>
    </rPh>
    <rPh sb="105" eb="106">
      <t>トウ</t>
    </rPh>
    <rPh sb="107" eb="108">
      <t>ヒカ</t>
    </rPh>
    <rPh sb="117" eb="120">
      <t>ケイカクテキ</t>
    </rPh>
    <rPh sb="121" eb="123">
      <t>シシュツ</t>
    </rPh>
    <rPh sb="124" eb="125">
      <t>ツト</t>
    </rPh>
    <rPh sb="127" eb="130">
      <t>アンテイテキ</t>
    </rPh>
    <rPh sb="131" eb="133">
      <t>ケイエイ</t>
    </rPh>
    <rPh sb="134" eb="136">
      <t>ケイゾク</t>
    </rPh>
    <rPh sb="140" eb="142">
      <t>ヒツヨウ</t>
    </rPh>
    <rPh sb="146" eb="147">
      <t>オモ</t>
    </rPh>
    <phoneticPr fontId="4"/>
  </si>
  <si>
    <t>　市貝町の公共下水道事業は、平成16年度に供用開始して以来、現在も整備を進めている事業である。
　現在は全体計画整備面積を250㏊のうち105.3㏊を供用開始の告示をしており、処理人口は計画区域内人口6,100人に対して2,523人となったいる。
　毎年整備を進め、処理人口が増加しているため使用料収入も年度差はあるが増加している。
　年度間収益的収支を見てみると、同収支比率は例年100％前後の数値で推移しているが突発的な修繕等での支出が多い年度に関しては、100％を下回る年度が出てしまうため、突発的な修繕が偏らないように計画的な修繕を進め、安定した支出に努めていく。
　また、下水道使用者の水洗化率については、例年75％前後の数値で推移している。これに関しては、供用開始告示後間もないため区域の水洗化率が低いため、今後の使用料収入増加のためにも公共下水道の普及促進に努めていきたい。</t>
    <rPh sb="1" eb="4">
      <t>イチカイマチ</t>
    </rPh>
    <rPh sb="5" eb="7">
      <t>コウキョウ</t>
    </rPh>
    <rPh sb="7" eb="10">
      <t>ゲスイドウ</t>
    </rPh>
    <rPh sb="10" eb="12">
      <t>ジギョウ</t>
    </rPh>
    <rPh sb="14" eb="16">
      <t>ヘイセイ</t>
    </rPh>
    <rPh sb="18" eb="20">
      <t>ネンド</t>
    </rPh>
    <rPh sb="21" eb="23">
      <t>キョウヨウ</t>
    </rPh>
    <rPh sb="23" eb="25">
      <t>カイシ</t>
    </rPh>
    <rPh sb="27" eb="29">
      <t>イライ</t>
    </rPh>
    <rPh sb="30" eb="32">
      <t>ゲンザイ</t>
    </rPh>
    <rPh sb="33" eb="35">
      <t>セイビ</t>
    </rPh>
    <rPh sb="36" eb="37">
      <t>スス</t>
    </rPh>
    <rPh sb="41" eb="43">
      <t>ジギョウ</t>
    </rPh>
    <rPh sb="49" eb="51">
      <t>ゲンザイ</t>
    </rPh>
    <rPh sb="52" eb="54">
      <t>ゼンタイ</t>
    </rPh>
    <rPh sb="54" eb="56">
      <t>ケイカク</t>
    </rPh>
    <rPh sb="56" eb="58">
      <t>セイビ</t>
    </rPh>
    <rPh sb="58" eb="60">
      <t>メンセキ</t>
    </rPh>
    <rPh sb="75" eb="77">
      <t>キョウヨウ</t>
    </rPh>
    <rPh sb="77" eb="79">
      <t>カイシ</t>
    </rPh>
    <rPh sb="80" eb="82">
      <t>コクジ</t>
    </rPh>
    <rPh sb="88" eb="90">
      <t>ショリ</t>
    </rPh>
    <rPh sb="90" eb="92">
      <t>ジンコウ</t>
    </rPh>
    <rPh sb="93" eb="95">
      <t>ケイカク</t>
    </rPh>
    <rPh sb="95" eb="98">
      <t>クイキナイ</t>
    </rPh>
    <rPh sb="98" eb="100">
      <t>ジンコウ</t>
    </rPh>
    <rPh sb="105" eb="106">
      <t>ニン</t>
    </rPh>
    <rPh sb="107" eb="108">
      <t>タイ</t>
    </rPh>
    <rPh sb="115" eb="116">
      <t>ニン</t>
    </rPh>
    <rPh sb="125" eb="127">
      <t>マイトシ</t>
    </rPh>
    <rPh sb="127" eb="129">
      <t>セイビ</t>
    </rPh>
    <rPh sb="130" eb="131">
      <t>スス</t>
    </rPh>
    <rPh sb="133" eb="135">
      <t>ショリ</t>
    </rPh>
    <rPh sb="135" eb="137">
      <t>ジンコウ</t>
    </rPh>
    <rPh sb="138" eb="140">
      <t>ゾウカ</t>
    </rPh>
    <rPh sb="146" eb="149">
      <t>シヨウリョウ</t>
    </rPh>
    <rPh sb="149" eb="151">
      <t>シュウニュウ</t>
    </rPh>
    <rPh sb="152" eb="154">
      <t>ネンド</t>
    </rPh>
    <rPh sb="154" eb="155">
      <t>サ</t>
    </rPh>
    <rPh sb="159" eb="161">
      <t>ゾウカ</t>
    </rPh>
    <rPh sb="169" eb="172">
      <t>ネンドカン</t>
    </rPh>
    <rPh sb="172" eb="175">
      <t>シュウエキテキ</t>
    </rPh>
    <rPh sb="175" eb="177">
      <t>シュウシ</t>
    </rPh>
    <rPh sb="178" eb="179">
      <t>ミ</t>
    </rPh>
    <rPh sb="184" eb="185">
      <t>ドウ</t>
    </rPh>
    <rPh sb="185" eb="187">
      <t>シュウシ</t>
    </rPh>
    <rPh sb="187" eb="189">
      <t>ヒリツ</t>
    </rPh>
    <rPh sb="190" eb="192">
      <t>レイネン</t>
    </rPh>
    <rPh sb="196" eb="198">
      <t>ゼンゴ</t>
    </rPh>
    <rPh sb="199" eb="201">
      <t>スウチ</t>
    </rPh>
    <rPh sb="202" eb="204">
      <t>スイイ</t>
    </rPh>
    <rPh sb="209" eb="212">
      <t>トッパツテキ</t>
    </rPh>
    <rPh sb="213" eb="215">
      <t>シュウゼン</t>
    </rPh>
    <rPh sb="215" eb="216">
      <t>トウ</t>
    </rPh>
    <rPh sb="218" eb="220">
      <t>シシュツ</t>
    </rPh>
    <rPh sb="221" eb="222">
      <t>オオ</t>
    </rPh>
    <rPh sb="223" eb="225">
      <t>ネンド</t>
    </rPh>
    <rPh sb="226" eb="227">
      <t>カン</t>
    </rPh>
    <rPh sb="236" eb="238">
      <t>シタマワ</t>
    </rPh>
    <rPh sb="239" eb="241">
      <t>ネンド</t>
    </rPh>
    <rPh sb="242" eb="243">
      <t>デ</t>
    </rPh>
    <rPh sb="250" eb="253">
      <t>トッパツテキ</t>
    </rPh>
    <rPh sb="254" eb="256">
      <t>シュウゼン</t>
    </rPh>
    <rPh sb="257" eb="258">
      <t>カタヨ</t>
    </rPh>
    <rPh sb="264" eb="267">
      <t>ケイカクテキ</t>
    </rPh>
    <rPh sb="268" eb="270">
      <t>シュウゼン</t>
    </rPh>
    <rPh sb="271" eb="272">
      <t>スス</t>
    </rPh>
    <rPh sb="274" eb="276">
      <t>アンテイ</t>
    </rPh>
    <rPh sb="278" eb="280">
      <t>シシュツ</t>
    </rPh>
    <rPh sb="281" eb="282">
      <t>ツト</t>
    </rPh>
    <rPh sb="293" eb="296">
      <t>ゲスイドウ</t>
    </rPh>
    <rPh sb="296" eb="299">
      <t>シヨウシャ</t>
    </rPh>
    <rPh sb="300" eb="303">
      <t>スイセンカ</t>
    </rPh>
    <rPh sb="303" eb="304">
      <t>リツ</t>
    </rPh>
    <rPh sb="310" eb="312">
      <t>レイネン</t>
    </rPh>
    <rPh sb="315" eb="317">
      <t>ゼンゴ</t>
    </rPh>
    <rPh sb="318" eb="320">
      <t>スウチ</t>
    </rPh>
    <rPh sb="321" eb="323">
      <t>スイイ</t>
    </rPh>
    <rPh sb="331" eb="332">
      <t>カン</t>
    </rPh>
    <rPh sb="336" eb="338">
      <t>キョウヨウ</t>
    </rPh>
    <rPh sb="338" eb="340">
      <t>カイシ</t>
    </rPh>
    <rPh sb="340" eb="343">
      <t>コクジゴ</t>
    </rPh>
    <rPh sb="343" eb="344">
      <t>マ</t>
    </rPh>
    <rPh sb="349" eb="351">
      <t>クイキ</t>
    </rPh>
    <rPh sb="352" eb="355">
      <t>スイセンカ</t>
    </rPh>
    <rPh sb="355" eb="356">
      <t>リツ</t>
    </rPh>
    <rPh sb="357" eb="358">
      <t>ヒク</t>
    </rPh>
    <rPh sb="362" eb="364">
      <t>コンゴ</t>
    </rPh>
    <rPh sb="365" eb="368">
      <t>シヨウリョウ</t>
    </rPh>
    <rPh sb="368" eb="372">
      <t>シュウニュウゾウカ</t>
    </rPh>
    <rPh sb="377" eb="379">
      <t>コウキョウ</t>
    </rPh>
    <rPh sb="379" eb="382">
      <t>ゲスイドウ</t>
    </rPh>
    <rPh sb="383" eb="385">
      <t>フキュウ</t>
    </rPh>
    <rPh sb="385" eb="387">
      <t>ソクシン</t>
    </rPh>
    <rPh sb="388" eb="3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</si>
</sst>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A0-4D4C-ABC9-65F27BC71C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0.15</c:v>
                </c:pt>
                <c:pt idx="4">
                  <c:v>0.32</c:v>
                </c:pt>
              </c:numCache>
            </c:numRef>
          </c:val>
          <c:smooth val="0"/>
          <c:extLst>
            <c:ext xmlns:c16="http://schemas.microsoft.com/office/drawing/2014/chart" uri="{C3380CC4-5D6E-409C-BE32-E72D297353CC}">
              <c16:uniqueId val="{00000001-11A0-4D4C-ABC9-65F27BC71C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c:v>
                </c:pt>
                <c:pt idx="1">
                  <c:v>54.22</c:v>
                </c:pt>
                <c:pt idx="2">
                  <c:v>52.59</c:v>
                </c:pt>
                <c:pt idx="3">
                  <c:v>58.37</c:v>
                </c:pt>
                <c:pt idx="4">
                  <c:v>56.44</c:v>
                </c:pt>
              </c:numCache>
            </c:numRef>
          </c:val>
          <c:extLst>
            <c:ext xmlns:c16="http://schemas.microsoft.com/office/drawing/2014/chart" uri="{C3380CC4-5D6E-409C-BE32-E72D297353CC}">
              <c16:uniqueId val="{00000000-0A74-451D-86E0-1EF124B757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50.94</c:v>
                </c:pt>
                <c:pt idx="4">
                  <c:v>49.47</c:v>
                </c:pt>
              </c:numCache>
            </c:numRef>
          </c:val>
          <c:smooth val="0"/>
          <c:extLst>
            <c:ext xmlns:c16="http://schemas.microsoft.com/office/drawing/2014/chart" uri="{C3380CC4-5D6E-409C-BE32-E72D297353CC}">
              <c16:uniqueId val="{00000001-0A74-451D-86E0-1EF124B757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78.510000000000005</c:v>
                </c:pt>
                <c:pt idx="1">
                  <c:v>76.02</c:v>
                </c:pt>
                <c:pt idx="2">
                  <c:v>77.97</c:v>
                </c:pt>
                <c:pt idx="3">
                  <c:v>76.319999999999993</c:v>
                </c:pt>
                <c:pt idx="4">
                  <c:v>76.06</c:v>
                </c:pt>
              </c:numCache>
            </c:numRef>
          </c:val>
          <c:extLst>
            <c:ext xmlns:c16="http://schemas.microsoft.com/office/drawing/2014/chart" uri="{C3380CC4-5D6E-409C-BE32-E72D297353CC}">
              <c16:uniqueId val="{00000000-766D-412B-A761-903A600041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82.55</c:v>
                </c:pt>
                <c:pt idx="4">
                  <c:v>82.06</c:v>
                </c:pt>
              </c:numCache>
            </c:numRef>
          </c:val>
          <c:smooth val="0"/>
          <c:extLst>
            <c:ext xmlns:c16="http://schemas.microsoft.com/office/drawing/2014/chart" uri="{C3380CC4-5D6E-409C-BE32-E72D297353CC}">
              <c16:uniqueId val="{00000001-766D-412B-A761-903A600041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111.68</c:v>
                </c:pt>
                <c:pt idx="1">
                  <c:v>110.82</c:v>
                </c:pt>
                <c:pt idx="2">
                  <c:v>110.86</c:v>
                </c:pt>
                <c:pt idx="3">
                  <c:v>48.34</c:v>
                </c:pt>
                <c:pt idx="4">
                  <c:v>102.85</c:v>
                </c:pt>
              </c:numCache>
            </c:numRef>
          </c:val>
          <c:extLst>
            <c:ext xmlns:c16="http://schemas.microsoft.com/office/drawing/2014/chart" uri="{C3380CC4-5D6E-409C-BE32-E72D297353CC}">
              <c16:uniqueId val="{00000000-745D-481E-8FF6-9C7B2ECDC1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D-481E-8FF6-9C7B2ECDC1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AE-42CE-AC32-C0FEA3A06C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AE-42CE-AC32-C0FEA3A06C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3-4EC4-AB39-A679CD09D2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3-4EC4-AB39-A679CD09D2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67-4073-911A-EE85C1F8E24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67-4073-911A-EE85C1F8E24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A-4220-939C-6095F5F78F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A-4220-939C-6095F5F78F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99-4381-AE60-002BAA1846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1001.3</c:v>
                </c:pt>
                <c:pt idx="4">
                  <c:v>1245.0999999999999</c:v>
                </c:pt>
              </c:numCache>
            </c:numRef>
          </c:val>
          <c:smooth val="0"/>
          <c:extLst>
            <c:ext xmlns:c16="http://schemas.microsoft.com/office/drawing/2014/chart" uri="{C3380CC4-5D6E-409C-BE32-E72D297353CC}">
              <c16:uniqueId val="{00000001-D599-4381-AE60-002BAA1846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102.55</c:v>
                </c:pt>
                <c:pt idx="1">
                  <c:v>103.53</c:v>
                </c:pt>
                <c:pt idx="2">
                  <c:v>100</c:v>
                </c:pt>
                <c:pt idx="3">
                  <c:v>26.67</c:v>
                </c:pt>
                <c:pt idx="4">
                  <c:v>83.3</c:v>
                </c:pt>
              </c:numCache>
            </c:numRef>
          </c:val>
          <c:extLst>
            <c:ext xmlns:c16="http://schemas.microsoft.com/office/drawing/2014/chart" uri="{C3380CC4-5D6E-409C-BE32-E72D297353CC}">
              <c16:uniqueId val="{00000000-F4EB-4390-A64C-5C6C4479D4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81.88</c:v>
                </c:pt>
                <c:pt idx="4">
                  <c:v>79.77</c:v>
                </c:pt>
              </c:numCache>
            </c:numRef>
          </c:val>
          <c:smooth val="0"/>
          <c:extLst>
            <c:ext xmlns:c16="http://schemas.microsoft.com/office/drawing/2014/chart" uri="{C3380CC4-5D6E-409C-BE32-E72D297353CC}">
              <c16:uniqueId val="{00000001-F4EB-4390-A64C-5C6C4479D4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156.83000000000001</c:v>
                </c:pt>
                <c:pt idx="3">
                  <c:v>591.49</c:v>
                </c:pt>
                <c:pt idx="4">
                  <c:v>193.54</c:v>
                </c:pt>
              </c:numCache>
            </c:numRef>
          </c:val>
          <c:extLst>
            <c:ext xmlns:c16="http://schemas.microsoft.com/office/drawing/2014/chart" uri="{C3380CC4-5D6E-409C-BE32-E72D297353CC}">
              <c16:uniqueId val="{00000000-D4A4-48EC-ABCA-5DA01F684B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187.55</c:v>
                </c:pt>
                <c:pt idx="4">
                  <c:v>214.56</c:v>
                </c:pt>
              </c:numCache>
            </c:numRef>
          </c:val>
          <c:smooth val="0"/>
          <c:extLst>
            <c:ext xmlns:c16="http://schemas.microsoft.com/office/drawing/2014/chart" uri="{C3380CC4-5D6E-409C-BE32-E72D297353CC}">
              <c16:uniqueId val="{00000001-D4A4-48EC-ABCA-5DA01F684B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市貝町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11683</v>
      </c>
      <c r="AM8" s="51"/>
      <c r="AN8" s="51"/>
      <c r="AO8" s="51"/>
      <c r="AP8" s="51"/>
      <c r="AQ8" s="51"/>
      <c r="AR8" s="51"/>
      <c r="AS8" s="51"/>
      <c r="AT8" s="46">
        <f>データ!T6</f>
        <v>64.25</v>
      </c>
      <c r="AU8" s="46"/>
      <c r="AV8" s="46"/>
      <c r="AW8" s="46"/>
      <c r="AX8" s="46"/>
      <c r="AY8" s="46"/>
      <c r="AZ8" s="46"/>
      <c r="BA8" s="46"/>
      <c r="BB8" s="46">
        <f>データ!U6</f>
        <v>181.84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21.78</v>
      </c>
      <c r="Q10" s="46"/>
      <c r="R10" s="46"/>
      <c r="S10" s="46"/>
      <c r="T10" s="46"/>
      <c r="U10" s="46"/>
      <c r="V10" s="46"/>
      <c r="W10" s="46">
        <f>データ!Q6</f>
        <v>73.41</v>
      </c>
      <c r="X10" s="46"/>
      <c r="Y10" s="46"/>
      <c r="Z10" s="46"/>
      <c r="AA10" s="46"/>
      <c r="AB10" s="46"/>
      <c r="AC10" s="46"/>
      <c r="AD10" s="51">
        <f>データ!R6</f>
        <v>3080</v>
      </c>
      <c r="AE10" s="51"/>
      <c r="AF10" s="51"/>
      <c r="AG10" s="51"/>
      <c r="AH10" s="51"/>
      <c r="AI10" s="51"/>
      <c r="AJ10" s="51"/>
      <c r="AK10" s="2"/>
      <c r="AL10" s="51">
        <f>データ!V6</f>
        <v>2523</v>
      </c>
      <c r="AM10" s="51"/>
      <c r="AN10" s="51"/>
      <c r="AO10" s="51"/>
      <c r="AP10" s="51"/>
      <c r="AQ10" s="51"/>
      <c r="AR10" s="51"/>
      <c r="AS10" s="51"/>
      <c r="AT10" s="46">
        <f>データ!W6</f>
        <v>1.05</v>
      </c>
      <c r="AU10" s="46"/>
      <c r="AV10" s="46"/>
      <c r="AW10" s="46"/>
      <c r="AX10" s="46"/>
      <c r="AY10" s="46"/>
      <c r="AZ10" s="46"/>
      <c r="BA10" s="46"/>
      <c r="BB10" s="46">
        <f>データ!X6</f>
        <v>2402.86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3tdX8vWGSclaeMz6bKVRgc10FpLd29/Nt+VcfiWQWvTH1Kav6dsh97A1BpUcx4OtVYFH/RPlFZvpQGx/AYzr0A==" saltValue="BCGtpCtj9QGDLs0P55yu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93441</v>
      </c>
      <c r="D6" s="33">
        <f t="shared" si="3"/>
        <v>47</v>
      </c>
      <c r="E6" s="33">
        <f t="shared" si="3"/>
        <v>17</v>
      </c>
      <c r="F6" s="33">
        <f t="shared" si="3"/>
        <v>1</v>
      </c>
      <c r="G6" s="33">
        <f t="shared" si="3"/>
        <v>0</v>
      </c>
      <c r="H6" s="33" t="str">
        <f t="shared" si="3"/>
        <v>栃木県　市貝町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21.78</v>
      </c>
      <c r="Q6" s="34">
        <f t="shared" si="3"/>
        <v>73.41</v>
      </c>
      <c r="R6" s="34">
        <f t="shared" si="3"/>
        <v>3080</v>
      </c>
      <c r="S6" s="34">
        <f t="shared" si="3"/>
        <v>11683</v>
      </c>
      <c r="T6" s="34">
        <f t="shared" si="3"/>
        <v>64.25</v>
      </c>
      <c r="U6" s="34">
        <f t="shared" si="3"/>
        <v>181.84</v>
      </c>
      <c r="V6" s="34">
        <f t="shared" si="3"/>
        <v>2523</v>
      </c>
      <c r="W6" s="34">
        <f t="shared" si="3"/>
        <v>1.05</v>
      </c>
      <c r="X6" s="34">
        <f t="shared" si="3"/>
        <v>2402.86</v>
      </c>
      <c r="Y6" s="35">
        <f>IF(Y7="",NA(),Y7)</f>
        <v>111.68</v>
      </c>
      <c r="Z6" s="35">
        <f t="shared" ref="Z6:AH6" si="4">IF(Z7="",NA(),Z7)</f>
        <v>110.82</v>
      </c>
      <c r="AA6" s="35">
        <f t="shared" si="4"/>
        <v>110.86</v>
      </c>
      <c r="AB6" s="35">
        <f t="shared" si="4"/>
        <v>48.34</v>
      </c>
      <c r="AC6" s="35">
        <f t="shared" si="4"/>
        <v>102.85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1001.3</v>
      </c>
      <c r="BO6" s="35">
        <f t="shared" si="7"/>
        <v>1245.0999999999999</v>
      </c>
      <c r="BP6" s="34" t="str">
        <f>IF(BP7="","",IF(BP7="-","【-】","【"&amp;SUBSTITUTE(TEXT(BP7,"#,##0.00"),"-","△")&amp;"】"))</f>
        <v>【705.21】</v>
      </c>
      <c r="BQ6" s="35">
        <f>IF(BQ7="",NA(),BQ7)</f>
        <v>102.55</v>
      </c>
      <c r="BR6" s="35">
        <f t="shared" ref="BR6:BZ6" si="8">IF(BR7="",NA(),BR7)</f>
        <v>103.53</v>
      </c>
      <c r="BS6" s="35">
        <f t="shared" si="8"/>
        <v>100</v>
      </c>
      <c r="BT6" s="35">
        <f t="shared" si="8"/>
        <v>26.67</v>
      </c>
      <c r="BU6" s="35">
        <f t="shared" si="8"/>
        <v>83.3</v>
      </c>
      <c r="BV6" s="35">
        <f t="shared" si="8"/>
        <v>65.569999999999993</v>
      </c>
      <c r="BW6" s="35">
        <f t="shared" si="8"/>
        <v>75.7</v>
      </c>
      <c r="BX6" s="35">
        <f t="shared" si="8"/>
        <v>74.61</v>
      </c>
      <c r="BY6" s="35">
        <f t="shared" si="8"/>
        <v>81.88</v>
      </c>
      <c r="BZ6" s="35">
        <f t="shared" si="8"/>
        <v>79.77</v>
      </c>
      <c r="CA6" s="34" t="str">
        <f>IF(CA7="","",IF(CA7="-","【-】","【"&amp;SUBSTITUTE(TEXT(CA7,"#,##0.00"),"-","△")&amp;"】"))</f>
        <v>【98.96】</v>
      </c>
      <c r="CB6" s="35">
        <f>IF(CB7="",NA(),CB7)</f>
        <v>150</v>
      </c>
      <c r="CC6" s="35">
        <f t="shared" ref="CC6:CK6" si="9">IF(CC7="",NA(),CC7)</f>
        <v>150</v>
      </c>
      <c r="CD6" s="35">
        <f t="shared" si="9"/>
        <v>156.83000000000001</v>
      </c>
      <c r="CE6" s="35">
        <f t="shared" si="9"/>
        <v>591.49</v>
      </c>
      <c r="CF6" s="35">
        <f t="shared" si="9"/>
        <v>193.54</v>
      </c>
      <c r="CG6" s="35">
        <f t="shared" si="9"/>
        <v>263.04000000000002</v>
      </c>
      <c r="CH6" s="35">
        <f t="shared" si="9"/>
        <v>230.04</v>
      </c>
      <c r="CI6" s="35">
        <f t="shared" si="9"/>
        <v>233.5</v>
      </c>
      <c r="CJ6" s="35">
        <f t="shared" si="9"/>
        <v>187.55</v>
      </c>
      <c r="CK6" s="35">
        <f t="shared" si="9"/>
        <v>214.56</v>
      </c>
      <c r="CL6" s="34" t="str">
        <f>IF(CL7="","",IF(CL7="-","【-】","【"&amp;SUBSTITUTE(TEXT(CL7,"#,##0.00"),"-","△")&amp;"】"))</f>
        <v>【134.52】</v>
      </c>
      <c r="CM6" s="35">
        <f>IF(CM7="",NA(),CM7)</f>
        <v>52</v>
      </c>
      <c r="CN6" s="35">
        <f t="shared" ref="CN6:CV6" si="10">IF(CN7="",NA(),CN7)</f>
        <v>54.22</v>
      </c>
      <c r="CO6" s="35">
        <f t="shared" si="10"/>
        <v>52.59</v>
      </c>
      <c r="CP6" s="35">
        <f t="shared" si="10"/>
        <v>58.37</v>
      </c>
      <c r="CQ6" s="35">
        <f t="shared" si="10"/>
        <v>56.44</v>
      </c>
      <c r="CR6" s="35">
        <f t="shared" si="10"/>
        <v>40.75</v>
      </c>
      <c r="CS6" s="35">
        <f t="shared" si="10"/>
        <v>42.4</v>
      </c>
      <c r="CT6" s="35">
        <f t="shared" si="10"/>
        <v>45.44</v>
      </c>
      <c r="CU6" s="35">
        <f t="shared" si="10"/>
        <v>50.94</v>
      </c>
      <c r="CV6" s="35">
        <f t="shared" si="10"/>
        <v>49.47</v>
      </c>
      <c r="CW6" s="34" t="str">
        <f>IF(CW7="","",IF(CW7="-","【-】","【"&amp;SUBSTITUTE(TEXT(CW7,"#,##0.00"),"-","△")&amp;"】"))</f>
        <v>【59.57】</v>
      </c>
      <c r="CX6" s="35">
        <f>IF(CX7="",NA(),CX7)</f>
        <v>78.510000000000005</v>
      </c>
      <c r="CY6" s="35">
        <f t="shared" ref="CY6:DG6" si="11">IF(CY7="",NA(),CY7)</f>
        <v>76.02</v>
      </c>
      <c r="CZ6" s="35">
        <f t="shared" si="11"/>
        <v>77.97</v>
      </c>
      <c r="DA6" s="35">
        <f t="shared" si="11"/>
        <v>76.319999999999993</v>
      </c>
      <c r="DB6" s="35">
        <f t="shared" si="11"/>
        <v>76.06</v>
      </c>
      <c r="DC6" s="35">
        <f t="shared" si="11"/>
        <v>64.97</v>
      </c>
      <c r="DD6" s="35">
        <f t="shared" si="11"/>
        <v>65.77</v>
      </c>
      <c r="DE6" s="35">
        <f t="shared" si="11"/>
        <v>65.97</v>
      </c>
      <c r="DF6" s="35">
        <f t="shared" si="11"/>
        <v>82.55</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0.15</v>
      </c>
      <c r="EN6" s="35">
        <f t="shared" si="14"/>
        <v>0.32</v>
      </c>
      <c r="EO6" s="34" t="str">
        <f>IF(EO7="","",IF(EO7="-","【-】","【"&amp;SUBSTITUTE(TEXT(EO7,"#,##0.00"),"-","△")&amp;"】"))</f>
        <v>【0.30】</v>
      </c>
    </row>
    <row r="7" spans="1:145" s="36" customFormat="1" x14ac:dyDescent="0.15">
      <c r="A7" s="28"/>
      <c r="B7" s="37">
        <v>2020</v>
      </c>
      <c r="C7" s="37">
        <v>93441</v>
      </c>
      <c r="D7" s="37">
        <v>47</v>
      </c>
      <c r="E7" s="37">
        <v>17</v>
      </c>
      <c r="F7" s="37">
        <v>1</v>
      </c>
      <c r="G7" s="37">
        <v>0</v>
      </c>
      <c r="H7" s="37" t="s">
        <v>96</v>
      </c>
      <c r="I7" s="37" t="s">
        <v>97</v>
      </c>
      <c r="J7" s="37" t="s">
        <v>98</v>
      </c>
      <c r="K7" s="37" t="s">
        <v>99</v>
      </c>
      <c r="L7" s="37" t="s">
        <v>100</v>
      </c>
      <c r="M7" s="37" t="s">
        <v>101</v>
      </c>
      <c r="N7" s="38" t="s">
        <v>102</v>
      </c>
      <c r="O7" s="38" t="s">
        <v>103</v>
      </c>
      <c r="P7" s="38">
        <v>21.78</v>
      </c>
      <c r="Q7" s="38">
        <v>73.41</v>
      </c>
      <c r="R7" s="38">
        <v>3080</v>
      </c>
      <c r="S7" s="38">
        <v>11683</v>
      </c>
      <c r="T7" s="38">
        <v>64.25</v>
      </c>
      <c r="U7" s="38">
        <v>181.84</v>
      </c>
      <c r="V7" s="38">
        <v>2523</v>
      </c>
      <c r="W7" s="38">
        <v>1.05</v>
      </c>
      <c r="X7" s="38">
        <v>2402.86</v>
      </c>
      <c r="Y7" s="38">
        <v>111.68</v>
      </c>
      <c r="Z7" s="38">
        <v>110.82</v>
      </c>
      <c r="AA7" s="38">
        <v>110.86</v>
      </c>
      <c r="AB7" s="38">
        <v>48.34</v>
      </c>
      <c r="AC7" s="38">
        <v>102.85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876.19</v>
      </c>
      <c r="BM7" s="38">
        <v>722.53</v>
      </c>
      <c r="BN7" s="38">
        <v>1001.3</v>
      </c>
      <c r="BO7" s="38">
        <v>1245.0999999999999</v>
      </c>
      <c r="BP7" s="38">
        <v>705.21</v>
      </c>
      <c r="BQ7" s="38">
        <v>102.55</v>
      </c>
      <c r="BR7" s="38">
        <v>103.53</v>
      </c>
      <c r="BS7" s="38">
        <v>100</v>
      </c>
      <c r="BT7" s="38">
        <v>26.67</v>
      </c>
      <c r="BU7" s="38">
        <v>83.3</v>
      </c>
      <c r="BV7" s="38">
        <v>65.569999999999993</v>
      </c>
      <c r="BW7" s="38">
        <v>75.7</v>
      </c>
      <c r="BX7" s="38">
        <v>74.61</v>
      </c>
      <c r="BY7" s="38">
        <v>81.88</v>
      </c>
      <c r="BZ7" s="38">
        <v>79.77</v>
      </c>
      <c r="CA7" s="38">
        <v>98.96</v>
      </c>
      <c r="CB7" s="38">
        <v>150</v>
      </c>
      <c r="CC7" s="38">
        <v>150</v>
      </c>
      <c r="CD7" s="38">
        <v>156.83000000000001</v>
      </c>
      <c r="CE7" s="38">
        <v>591.49</v>
      </c>
      <c r="CF7" s="38">
        <v>193.54</v>
      </c>
      <c r="CG7" s="38">
        <v>263.04000000000002</v>
      </c>
      <c r="CH7" s="38">
        <v>230.04</v>
      </c>
      <c r="CI7" s="38">
        <v>233.5</v>
      </c>
      <c r="CJ7" s="38">
        <v>187.55</v>
      </c>
      <c r="CK7" s="38">
        <v>214.56</v>
      </c>
      <c r="CL7" s="38">
        <v>134.52000000000001</v>
      </c>
      <c r="CM7" s="38">
        <v>52</v>
      </c>
      <c r="CN7" s="38">
        <v>54.22</v>
      </c>
      <c r="CO7" s="38">
        <v>52.59</v>
      </c>
      <c r="CP7" s="38">
        <v>58.37</v>
      </c>
      <c r="CQ7" s="38">
        <v>56.44</v>
      </c>
      <c r="CR7" s="38">
        <v>40.75</v>
      </c>
      <c r="CS7" s="38">
        <v>42.4</v>
      </c>
      <c r="CT7" s="38">
        <v>45.44</v>
      </c>
      <c r="CU7" s="38">
        <v>50.94</v>
      </c>
      <c r="CV7" s="38">
        <v>49.47</v>
      </c>
      <c r="CW7" s="38">
        <v>59.57</v>
      </c>
      <c r="CX7" s="38">
        <v>78.510000000000005</v>
      </c>
      <c r="CY7" s="38">
        <v>76.02</v>
      </c>
      <c r="CZ7" s="38">
        <v>77.97</v>
      </c>
      <c r="DA7" s="38">
        <v>76.319999999999993</v>
      </c>
      <c r="DB7" s="38">
        <v>76.06</v>
      </c>
      <c r="DC7" s="38">
        <v>64.97</v>
      </c>
      <c r="DD7" s="38">
        <v>65.77</v>
      </c>
      <c r="DE7" s="38">
        <v>65.97</v>
      </c>
      <c r="DF7" s="38">
        <v>82.55</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0.15</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2022-01-24T01:41:13Z</cp:lastPrinted>
  <dcterms:created xsi:type="dcterms:W3CDTF">2021-12-03T07:44:13Z</dcterms:created>
  <dcterms:modified xsi:type="dcterms:W3CDTF">2022-02-23T03:29:41Z</dcterms:modified>
  <cp:category/>
</cp:coreProperties>
</file>