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8市貝町（修正待ち）\02 修正（0227）\"/>
    </mc:Choice>
  </mc:AlternateContent>
  <xr:revisionPtr revIDLastSave="0" documentId="13_ncr:1_{F0BE505C-A422-413A-820D-A26A8A13642A}" xr6:coauthVersionLast="47" xr6:coauthVersionMax="47" xr10:uidLastSave="{00000000-0000-0000-0000-000000000000}"/>
  <workbookProtection workbookAlgorithmName="SHA-512" workbookHashValue="NLtDDyyLHhKTfrIN/Fd6QrMHCnwWOFTtJ2GoUbx7MP1bOJZ2zzYfNmsjH9aqLM7i4GanpGSBOfnm56G3rFGJ6g==" workbookSaltValue="lEKt1O0drnXlW3QNgSO7pQ=="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W10" i="4"/>
  <c r="I10" i="4"/>
  <c r="BB8" i="4"/>
  <c r="AT8" i="4"/>
  <c r="AL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<sst xmlns="http://schemas.openxmlformats.org/spreadsheetml/2006/main" count="236" uniqueCount="120">
  <si>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</si>
  <si>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</si>
  <si>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</si>
  <si>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</si>
  <si>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</si>
  <si>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</si>
  <si>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</si>
  <si>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</si>
  <si>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</si>
  <si>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</si>
  <si>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</si>
  <si>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</si>
  <si>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</si>
  <si>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</si>
  <si>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</si>
  <si>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</si>
  <si>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</si>
  <si>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</si>
  <si>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</si>
  <si>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</si>
  <si>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</si>
  <si>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</si>
  <si>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</si>
  <si>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</si>
  <si>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</si>
  <si>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</si>
  <si>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</si>
  <si>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</si>
  <si>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</si>
  <si>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</si>
  <si>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</si>
  <si>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</si>
  <si>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</si>
  <si>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</si>
  <si>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</si>
  <si>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</si>
  <si>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</si>
  <si>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</si>
  <si>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</si>
  <si>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</si>
  <si>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</si>
  <si>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</si>
  <si>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</si>
  <si>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</si>
  <si>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</si>
  <si>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</si>
  <si>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</si>
  <si>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</si>
  <si>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</si>
  <si>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</si>
  <si>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</si>
  <si>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</si>
  <si>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</si>
  <si>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</si>
  <si>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</si>
  <si>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</si>
  <si>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</si>
  <si>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</si>
  <si>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</si>
  <si>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</si>
  <si>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</si>
  <si>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</si>
  <si>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</si>
  <si>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</si>
  <si>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</si>
  <si>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</si>
  <si>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</si>
  <si>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</si>
  <si>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</si>
  <si>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</si>
  <si>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</si>
  <si>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</si>
  <si>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</si>
  <si>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</si>
  <si>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</si>
  <si>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</si>
  <si>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</si>
  <si>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</si>
  <si>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</si>
  <si>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</si>
  <si>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</si>
  <si>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</si>
  <si>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</si>
  <si>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</si>
  <si>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</si>
  <si>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</si>
  <si>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</si>
  <si>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</si>
  <si>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</si>
  <si>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</si>
  <si>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</si>
  <si>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</si>
  <si>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</si>
  <si>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</si>
  <si>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</si>
  <si>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</si>
  <si>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</si>
  <si>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</si>
  <si>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</si>
  <si>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</si>
  <si>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</si>
  <si>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</si>
  <si>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</si>
  <si>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</si>
  <si>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</si>
  <si>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</si>
  <si>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</si>
  <si>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</si>
  <si>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</si>
  <si>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</si>
  <si>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</si>
  <si>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</si>
  <si>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</si>
  <si>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</si>
  <si>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</si>
  <si>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</si>
  <si>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</si>
  <si>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貝町の公共下水道施設は、平成16年度に供用を開始した。施設や管渠については、まだ著しい老朽化は見えていないが、施設内に設置されている電気設備関係の老朽化は見られ始めている。今後の修繕等を考慮してストックマネジメント計画を策定し、定期的な施設機器や管渠等の更新が必要である。</t>
    <phoneticPr fontId="4"/>
  </si>
  <si>
    <t>　市貝町の公共下水道事業は、平成16年度に供用開始して以来、現在も整備を進めている事業である。
　現在は全体計画整備面積を260㏊のうち105.3㏊を供用開始の告示をしており、処理人口は計画区域内人口5,540人に対して2,425人となっている。
　毎年整備を進めており処理人口および使用料収入ともに増加傾向にある。令和4年度については鴻之宿地区農業集落排水を公共下水道へ接続するための圧送管敷設工事を行ったが、鴻之宿地区の公共下水道供用開始は令和6年4月を予定していることから処理人口・使用料収入ともにほぼ横ばいの推移となっている。
　年度間収益的収支比率を見てみると、同収支比率は例年100％前後の数値で推移しているが突発的な修繕等での支出が多い年度に関しては、100％を下回る年度が出てしまうため、突発的な修繕が偏らないように計画的な修繕を進め、安定した支出に努めていく。
　また、下水道使用者の水洗化率については、例年75％前後の数値で推移している。これに関しては、供用開始告示後間もないため区域の水洗化率が低い数値となっている。今後の使用料収入増加のためにも公共下水道の普及促進に努めていきたい。</t>
    <rPh sb="167" eb="168">
      <t>オオトリ</t>
    </rPh>
    <rPh sb="168" eb="169">
      <t>ノ</t>
    </rPh>
    <rPh sb="169" eb="170">
      <t>ヤド</t>
    </rPh>
    <rPh sb="170" eb="172">
      <t>チク</t>
    </rPh>
    <rPh sb="172" eb="178">
      <t>ノウギョウシュウラクハイスイ</t>
    </rPh>
    <rPh sb="179" eb="184">
      <t>コウキョウゲスイドウ</t>
    </rPh>
    <rPh sb="185" eb="187">
      <t>セツゾク</t>
    </rPh>
    <rPh sb="192" eb="195">
      <t>アッソウカン</t>
    </rPh>
    <rPh sb="195" eb="197">
      <t>フセツ</t>
    </rPh>
    <rPh sb="197" eb="199">
      <t>コウジ</t>
    </rPh>
    <rPh sb="200" eb="201">
      <t>オコナ</t>
    </rPh>
    <rPh sb="205" eb="206">
      <t>オオトリ</t>
    </rPh>
    <rPh sb="206" eb="207">
      <t>ノ</t>
    </rPh>
    <rPh sb="207" eb="208">
      <t>ヤド</t>
    </rPh>
    <rPh sb="458" eb="459">
      <t>ヒク</t>
    </rPh>
    <rPh sb="460" eb="462">
      <t>スウチ</t>
    </rPh>
    <phoneticPr fontId="4"/>
  </si>
  <si>
    <t>　市貝町の公共下水道事業については、整備を進めている事業である。令和4年度については鴻之宿地区農業集落排水を公共下水道へ接続するための圧送管布施工事を行ったが、公共下水道としての供用開始は令和6年4月からのため、処理区域面積は前年度と同値である。また、処理区域内人口及び使用料収入もほぼ横ばいの推移となっている。
　しかしながら、今後の施設機器、管渠の老朽化による修繕や更新等も控えていることから、計画的な支出に努め、安定的な経営を継続していく必要がある。</t>
    <rPh sb="21" eb="22">
      <t>スス</t>
    </rPh>
    <rPh sb="42" eb="43">
      <t>オオトリ</t>
    </rPh>
    <rPh sb="43" eb="44">
      <t>ノ</t>
    </rPh>
    <rPh sb="44" eb="45">
      <t>ヤド</t>
    </rPh>
    <rPh sb="80" eb="85">
      <t>コウキョウゲスイドウ</t>
    </rPh>
    <rPh sb="133" eb="13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</si>
</sst>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9-4656-8E6F-2D6A56DA4B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0.32</c:v>
                </c:pt>
                <c:pt idx="3">
                  <c:v>0.1</c:v>
                </c:pt>
                <c:pt idx="4">
                  <c:v>0.09</c:v>
                </c:pt>
              </c:numCache>
            </c:numRef>
          </c:val>
          <c:smooth val="0"/>
          <c:extLst>
            <c:ext xmlns:c16="http://schemas.microsoft.com/office/drawing/2014/chart" uri="{C3380CC4-5D6E-409C-BE32-E72D297353CC}">
              <c16:uniqueId val="{00000001-24D9-4656-8E6F-2D6A56DA4B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52.59</c:v>
                </c:pt>
                <c:pt idx="1">
                  <c:v>58.37</c:v>
                </c:pt>
                <c:pt idx="2">
                  <c:v>56.44</c:v>
                </c:pt>
                <c:pt idx="3">
                  <c:v>57.33</c:v>
                </c:pt>
                <c:pt idx="4">
                  <c:v>57.04</c:v>
                </c:pt>
              </c:numCache>
            </c:numRef>
          </c:val>
          <c:extLst>
            <c:ext xmlns:c16="http://schemas.microsoft.com/office/drawing/2014/chart" uri="{C3380CC4-5D6E-409C-BE32-E72D297353CC}">
              <c16:uniqueId val="{00000000-1B23-4C32-A463-3641927C88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49.47</c:v>
                </c:pt>
                <c:pt idx="3">
                  <c:v>48.19</c:v>
                </c:pt>
                <c:pt idx="4">
                  <c:v>47.32</c:v>
                </c:pt>
              </c:numCache>
            </c:numRef>
          </c:val>
          <c:smooth val="0"/>
          <c:extLst>
            <c:ext xmlns:c16="http://schemas.microsoft.com/office/drawing/2014/chart" uri="{C3380CC4-5D6E-409C-BE32-E72D297353CC}">
              <c16:uniqueId val="{00000001-1B23-4C32-A463-3641927C88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77.97</c:v>
                </c:pt>
                <c:pt idx="1">
                  <c:v>76.319999999999993</c:v>
                </c:pt>
                <c:pt idx="2">
                  <c:v>76.06</c:v>
                </c:pt>
                <c:pt idx="3">
                  <c:v>76.94</c:v>
                </c:pt>
                <c:pt idx="4">
                  <c:v>78.27</c:v>
                </c:pt>
              </c:numCache>
            </c:numRef>
          </c:val>
          <c:extLst>
            <c:ext xmlns:c16="http://schemas.microsoft.com/office/drawing/2014/chart" uri="{C3380CC4-5D6E-409C-BE32-E72D297353CC}">
              <c16:uniqueId val="{00000000-745A-4BD9-923E-53F1572D1E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82.06</c:v>
                </c:pt>
                <c:pt idx="3">
                  <c:v>82.26</c:v>
                </c:pt>
                <c:pt idx="4">
                  <c:v>81.33</c:v>
                </c:pt>
              </c:numCache>
            </c:numRef>
          </c:val>
          <c:smooth val="0"/>
          <c:extLst>
            <c:ext xmlns:c16="http://schemas.microsoft.com/office/drawing/2014/chart" uri="{C3380CC4-5D6E-409C-BE32-E72D297353CC}">
              <c16:uniqueId val="{00000001-745A-4BD9-923E-53F1572D1E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110.86</c:v>
                </c:pt>
                <c:pt idx="1">
                  <c:v>48.34</c:v>
                </c:pt>
                <c:pt idx="2">
                  <c:v>102.85</c:v>
                </c:pt>
                <c:pt idx="3">
                  <c:v>98.99</c:v>
                </c:pt>
                <c:pt idx="4">
                  <c:v>92.06</c:v>
                </c:pt>
              </c:numCache>
            </c:numRef>
          </c:val>
          <c:extLst>
            <c:ext xmlns:c16="http://schemas.microsoft.com/office/drawing/2014/chart" uri="{C3380CC4-5D6E-409C-BE32-E72D297353CC}">
              <c16:uniqueId val="{00000000-3E29-413A-92F0-5CA227DFBA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9-413A-92F0-5CA227DFBA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1C-45A1-80C5-A3A7FC7F4F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C-45A1-80C5-A3A7FC7F4F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87-4A31-9F0C-C61C3CC13F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7-4A31-9F0C-C61C3CC13F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AA-4788-80A9-D445084E5E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AA-4788-80A9-D445084E5E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0-4EF7-94F9-A71FA404FD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0-4EF7-94F9-A71FA404FD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3B-420D-93F4-9998CEA1F7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1245.0999999999999</c:v>
                </c:pt>
                <c:pt idx="3">
                  <c:v>1108.8</c:v>
                </c:pt>
                <c:pt idx="4">
                  <c:v>1194.56</c:v>
                </c:pt>
              </c:numCache>
            </c:numRef>
          </c:val>
          <c:smooth val="0"/>
          <c:extLst>
            <c:ext xmlns:c16="http://schemas.microsoft.com/office/drawing/2014/chart" uri="{C3380CC4-5D6E-409C-BE32-E72D297353CC}">
              <c16:uniqueId val="{00000001-F63B-420D-93F4-9998CEA1F7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26.67</c:v>
                </c:pt>
                <c:pt idx="2">
                  <c:v>83.3</c:v>
                </c:pt>
                <c:pt idx="3">
                  <c:v>74.62</c:v>
                </c:pt>
                <c:pt idx="4">
                  <c:v>63.72</c:v>
                </c:pt>
              </c:numCache>
            </c:numRef>
          </c:val>
          <c:extLst>
            <c:ext xmlns:c16="http://schemas.microsoft.com/office/drawing/2014/chart" uri="{C3380CC4-5D6E-409C-BE32-E72D297353CC}">
              <c16:uniqueId val="{00000000-C23E-4E70-8874-A5F6A83D96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79.77</c:v>
                </c:pt>
                <c:pt idx="3">
                  <c:v>79.63</c:v>
                </c:pt>
                <c:pt idx="4">
                  <c:v>76.78</c:v>
                </c:pt>
              </c:numCache>
            </c:numRef>
          </c:val>
          <c:smooth val="0"/>
          <c:extLst>
            <c:ext xmlns:c16="http://schemas.microsoft.com/office/drawing/2014/chart" uri="{C3380CC4-5D6E-409C-BE32-E72D297353CC}">
              <c16:uniqueId val="{00000001-C23E-4E70-8874-A5F6A83D96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156.83000000000001</c:v>
                </c:pt>
                <c:pt idx="1">
                  <c:v>591.49</c:v>
                </c:pt>
                <c:pt idx="2">
                  <c:v>193.54</c:v>
                </c:pt>
                <c:pt idx="3">
                  <c:v>217.47</c:v>
                </c:pt>
                <c:pt idx="4">
                  <c:v>253.53</c:v>
                </c:pt>
              </c:numCache>
            </c:numRef>
          </c:val>
          <c:extLst>
            <c:ext xmlns:c16="http://schemas.microsoft.com/office/drawing/2014/chart" uri="{C3380CC4-5D6E-409C-BE32-E72D297353CC}">
              <c16:uniqueId val="{00000000-D9D8-4B43-A814-78B923E233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214.56</c:v>
                </c:pt>
                <c:pt idx="3">
                  <c:v>213.66</c:v>
                </c:pt>
                <c:pt idx="4">
                  <c:v>224.31</c:v>
                </c:pt>
              </c:numCache>
            </c:numRef>
          </c:val>
          <c:smooth val="0"/>
          <c:extLst>
            <c:ext xmlns:c16="http://schemas.microsoft.com/office/drawing/2014/chart" uri="{C3380CC4-5D6E-409C-BE32-E72D297353CC}">
              <c16:uniqueId val="{00000001-D9D8-4B43-A814-78B923E233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市貝町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11397</v>
      </c>
      <c r="AM8" s="45"/>
      <c r="AN8" s="45"/>
      <c r="AO8" s="45"/>
      <c r="AP8" s="45"/>
      <c r="AQ8" s="45"/>
      <c r="AR8" s="45"/>
      <c r="AS8" s="45"/>
      <c r="AT8" s="46">
        <f>データ!T6</f>
        <v>64.25</v>
      </c>
      <c r="AU8" s="46"/>
      <c r="AV8" s="46"/>
      <c r="AW8" s="46"/>
      <c r="AX8" s="46"/>
      <c r="AY8" s="46"/>
      <c r="AZ8" s="46"/>
      <c r="BA8" s="46"/>
      <c r="BB8" s="46">
        <f>データ!U6</f>
        <v>177.39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21.45</v>
      </c>
      <c r="Q10" s="46"/>
      <c r="R10" s="46"/>
      <c r="S10" s="46"/>
      <c r="T10" s="46"/>
      <c r="U10" s="46"/>
      <c r="V10" s="46"/>
      <c r="W10" s="46">
        <f>データ!Q6</f>
        <v>70.84</v>
      </c>
      <c r="X10" s="46"/>
      <c r="Y10" s="46"/>
      <c r="Z10" s="46"/>
      <c r="AA10" s="46"/>
      <c r="AB10" s="46"/>
      <c r="AC10" s="46"/>
      <c r="AD10" s="45">
        <f>データ!R6</f>
        <v>3080</v>
      </c>
      <c r="AE10" s="45"/>
      <c r="AF10" s="45"/>
      <c r="AG10" s="45"/>
      <c r="AH10" s="45"/>
      <c r="AI10" s="45"/>
      <c r="AJ10" s="45"/>
      <c r="AK10" s="2"/>
      <c r="AL10" s="45">
        <f>データ!V6</f>
        <v>2425</v>
      </c>
      <c r="AM10" s="45"/>
      <c r="AN10" s="45"/>
      <c r="AO10" s="45"/>
      <c r="AP10" s="45"/>
      <c r="AQ10" s="45"/>
      <c r="AR10" s="45"/>
      <c r="AS10" s="45"/>
      <c r="AT10" s="46">
        <f>データ!W6</f>
        <v>1.05</v>
      </c>
      <c r="AU10" s="46"/>
      <c r="AV10" s="46"/>
      <c r="AW10" s="46"/>
      <c r="AX10" s="46"/>
      <c r="AY10" s="46"/>
      <c r="AZ10" s="46"/>
      <c r="BA10" s="46"/>
      <c r="BB10" s="46">
        <f>データ!X6</f>
        <v>2309.52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U8CAF6E7/mUbf0HuzV6GiT15JXOX9UEN3sXzg7XsWuVq6mc2b8K1PA+Nw/QVoY61/lpNXZCuPOE1A3wgdWTOlA==" saltValue="pztx7ZxTifsMNfloHgCx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93441</v>
      </c>
      <c r="D6" s="19">
        <f t="shared" si="3"/>
        <v>47</v>
      </c>
      <c r="E6" s="19">
        <f t="shared" si="3"/>
        <v>17</v>
      </c>
      <c r="F6" s="19">
        <f t="shared" si="3"/>
        <v>1</v>
      </c>
      <c r="G6" s="19">
        <f t="shared" si="3"/>
        <v>0</v>
      </c>
      <c r="H6" s="19" t="str">
        <f t="shared" si="3"/>
        <v>栃木県　市貝町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21.45</v>
      </c>
      <c r="Q6" s="20">
        <f t="shared" si="3"/>
        <v>70.84</v>
      </c>
      <c r="R6" s="20">
        <f t="shared" si="3"/>
        <v>3080</v>
      </c>
      <c r="S6" s="20">
        <f t="shared" si="3"/>
        <v>11397</v>
      </c>
      <c r="T6" s="20">
        <f t="shared" si="3"/>
        <v>64.25</v>
      </c>
      <c r="U6" s="20">
        <f t="shared" si="3"/>
        <v>177.39</v>
      </c>
      <c r="V6" s="20">
        <f t="shared" si="3"/>
        <v>2425</v>
      </c>
      <c r="W6" s="20">
        <f t="shared" si="3"/>
        <v>1.05</v>
      </c>
      <c r="X6" s="20">
        <f t="shared" si="3"/>
        <v>2309.52</v>
      </c>
      <c r="Y6" s="21">
        <f>IF(Y7="",NA(),Y7)</f>
        <v>110.86</v>
      </c>
      <c r="Z6" s="21">
        <f t="shared" ref="Z6:AH6" si="4">IF(Z7="",NA(),Z7)</f>
        <v>48.34</v>
      </c>
      <c r="AA6" s="21">
        <f t="shared" si="4"/>
        <v>102.85</v>
      </c>
      <c r="AB6" s="21">
        <f t="shared" si="4"/>
        <v>98.99</v>
      </c>
      <c r="AC6" s="21">
        <f t="shared" si="4"/>
        <v>92.06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1001.3</v>
      </c>
      <c r="BM6" s="21">
        <f t="shared" si="7"/>
        <v>1245.0999999999999</v>
      </c>
      <c r="BN6" s="21">
        <f t="shared" si="7"/>
        <v>1108.8</v>
      </c>
      <c r="BO6" s="21">
        <f t="shared" si="7"/>
        <v>1194.56</v>
      </c>
      <c r="BP6" s="20" t="str">
        <f>IF(BP7="","",IF(BP7="-","【-】","【"&amp;SUBSTITUTE(TEXT(BP7,"#,##0.00"),"-","△")&amp;"】"))</f>
        <v>【652.82】</v>
      </c>
      <c r="BQ6" s="21">
        <f>IF(BQ7="",NA(),BQ7)</f>
        <v>100</v>
      </c>
      <c r="BR6" s="21">
        <f t="shared" ref="BR6:BZ6" si="8">IF(BR7="",NA(),BR7)</f>
        <v>26.67</v>
      </c>
      <c r="BS6" s="21">
        <f t="shared" si="8"/>
        <v>83.3</v>
      </c>
      <c r="BT6" s="21">
        <f t="shared" si="8"/>
        <v>74.62</v>
      </c>
      <c r="BU6" s="21">
        <f t="shared" si="8"/>
        <v>63.72</v>
      </c>
      <c r="BV6" s="21">
        <f t="shared" si="8"/>
        <v>74.61</v>
      </c>
      <c r="BW6" s="21">
        <f t="shared" si="8"/>
        <v>81.88</v>
      </c>
      <c r="BX6" s="21">
        <f t="shared" si="8"/>
        <v>79.77</v>
      </c>
      <c r="BY6" s="21">
        <f t="shared" si="8"/>
        <v>79.63</v>
      </c>
      <c r="BZ6" s="21">
        <f t="shared" si="8"/>
        <v>76.78</v>
      </c>
      <c r="CA6" s="20" t="str">
        <f>IF(CA7="","",IF(CA7="-","【-】","【"&amp;SUBSTITUTE(TEXT(CA7,"#,##0.00"),"-","△")&amp;"】"))</f>
        <v>【97.61】</v>
      </c>
      <c r="CB6" s="21">
        <f>IF(CB7="",NA(),CB7)</f>
        <v>156.83000000000001</v>
      </c>
      <c r="CC6" s="21">
        <f t="shared" ref="CC6:CK6" si="9">IF(CC7="",NA(),CC7)</f>
        <v>591.49</v>
      </c>
      <c r="CD6" s="21">
        <f t="shared" si="9"/>
        <v>193.54</v>
      </c>
      <c r="CE6" s="21">
        <f t="shared" si="9"/>
        <v>217.47</v>
      </c>
      <c r="CF6" s="21">
        <f t="shared" si="9"/>
        <v>253.53</v>
      </c>
      <c r="CG6" s="21">
        <f t="shared" si="9"/>
        <v>233.5</v>
      </c>
      <c r="CH6" s="21">
        <f t="shared" si="9"/>
        <v>187.55</v>
      </c>
      <c r="CI6" s="21">
        <f t="shared" si="9"/>
        <v>214.56</v>
      </c>
      <c r="CJ6" s="21">
        <f t="shared" si="9"/>
        <v>213.66</v>
      </c>
      <c r="CK6" s="21">
        <f t="shared" si="9"/>
        <v>224.31</v>
      </c>
      <c r="CL6" s="20" t="str">
        <f>IF(CL7="","",IF(CL7="-","【-】","【"&amp;SUBSTITUTE(TEXT(CL7,"#,##0.00"),"-","△")&amp;"】"))</f>
        <v>【138.29】</v>
      </c>
      <c r="CM6" s="21">
        <f>IF(CM7="",NA(),CM7)</f>
        <v>52.59</v>
      </c>
      <c r="CN6" s="21">
        <f t="shared" ref="CN6:CV6" si="10">IF(CN7="",NA(),CN7)</f>
        <v>58.37</v>
      </c>
      <c r="CO6" s="21">
        <f t="shared" si="10"/>
        <v>56.44</v>
      </c>
      <c r="CP6" s="21">
        <f t="shared" si="10"/>
        <v>57.33</v>
      </c>
      <c r="CQ6" s="21">
        <f t="shared" si="10"/>
        <v>57.04</v>
      </c>
      <c r="CR6" s="21">
        <f t="shared" si="10"/>
        <v>45.44</v>
      </c>
      <c r="CS6" s="21">
        <f t="shared" si="10"/>
        <v>50.94</v>
      </c>
      <c r="CT6" s="21">
        <f t="shared" si="10"/>
        <v>49.47</v>
      </c>
      <c r="CU6" s="21">
        <f t="shared" si="10"/>
        <v>48.19</v>
      </c>
      <c r="CV6" s="21">
        <f t="shared" si="10"/>
        <v>47.32</v>
      </c>
      <c r="CW6" s="20" t="str">
        <f>IF(CW7="","",IF(CW7="-","【-】","【"&amp;SUBSTITUTE(TEXT(CW7,"#,##0.00"),"-","△")&amp;"】"))</f>
        <v>【59.10】</v>
      </c>
      <c r="CX6" s="21">
        <f>IF(CX7="",NA(),CX7)</f>
        <v>77.97</v>
      </c>
      <c r="CY6" s="21">
        <f t="shared" ref="CY6:DG6" si="11">IF(CY7="",NA(),CY7)</f>
        <v>76.319999999999993</v>
      </c>
      <c r="CZ6" s="21">
        <f t="shared" si="11"/>
        <v>76.06</v>
      </c>
      <c r="DA6" s="21">
        <f t="shared" si="11"/>
        <v>76.94</v>
      </c>
      <c r="DB6" s="21">
        <f t="shared" si="11"/>
        <v>78.27</v>
      </c>
      <c r="DC6" s="21">
        <f t="shared" si="11"/>
        <v>65.97</v>
      </c>
      <c r="DD6" s="21">
        <f t="shared" si="11"/>
        <v>82.55</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0.15</v>
      </c>
      <c r="EL6" s="21">
        <f t="shared" si="14"/>
        <v>0.32</v>
      </c>
      <c r="EM6" s="21">
        <f t="shared" si="14"/>
        <v>0.1</v>
      </c>
      <c r="EN6" s="21">
        <f t="shared" si="14"/>
        <v>0.09</v>
      </c>
      <c r="EO6" s="20" t="str">
        <f>IF(EO7="","",IF(EO7="-","【-】","【"&amp;SUBSTITUTE(TEXT(EO7,"#,##0.00"),"-","△")&amp;"】"))</f>
        <v>【0.23】</v>
      </c>
    </row>
    <row r="7" spans="1:145" s="22" customFormat="1" x14ac:dyDescent="0.2">
      <c r="A7" s="14"/>
      <c r="B7" s="23">
        <v>2022</v>
      </c>
      <c r="C7" s="23">
        <v>93441</v>
      </c>
      <c r="D7" s="23">
        <v>47</v>
      </c>
      <c r="E7" s="23">
        <v>17</v>
      </c>
      <c r="F7" s="23">
        <v>1</v>
      </c>
      <c r="G7" s="23">
        <v>0</v>
      </c>
      <c r="H7" s="23" t="s">
        <v>98</v>
      </c>
      <c r="I7" s="23" t="s">
        <v>99</v>
      </c>
      <c r="J7" s="23" t="s">
        <v>100</v>
      </c>
      <c r="K7" s="23" t="s">
        <v>101</v>
      </c>
      <c r="L7" s="23" t="s">
        <v>102</v>
      </c>
      <c r="M7" s="23" t="s">
        <v>103</v>
      </c>
      <c r="N7" s="24" t="s">
        <v>104</v>
      </c>
      <c r="O7" s="24" t="s">
        <v>105</v>
      </c>
      <c r="P7" s="24">
        <v>21.45</v>
      </c>
      <c r="Q7" s="24">
        <v>70.84</v>
      </c>
      <c r="R7" s="24">
        <v>3080</v>
      </c>
      <c r="S7" s="24">
        <v>11397</v>
      </c>
      <c r="T7" s="24">
        <v>64.25</v>
      </c>
      <c r="U7" s="24">
        <v>177.39</v>
      </c>
      <c r="V7" s="24">
        <v>2425</v>
      </c>
      <c r="W7" s="24">
        <v>1.05</v>
      </c>
      <c r="X7" s="24">
        <v>2309.52</v>
      </c>
      <c r="Y7" s="24">
        <v>110.86</v>
      </c>
      <c r="Z7" s="24">
        <v>48.34</v>
      </c>
      <c r="AA7" s="24">
        <v>102.85</v>
      </c>
      <c r="AB7" s="24">
        <v>98.99</v>
      </c>
      <c r="AC7" s="24">
        <v>92.06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1001.3</v>
      </c>
      <c r="BM7" s="24">
        <v>1245.0999999999999</v>
      </c>
      <c r="BN7" s="24">
        <v>1108.8</v>
      </c>
      <c r="BO7" s="24">
        <v>1194.56</v>
      </c>
      <c r="BP7" s="24">
        <v>652.82000000000005</v>
      </c>
      <c r="BQ7" s="24">
        <v>100</v>
      </c>
      <c r="BR7" s="24">
        <v>26.67</v>
      </c>
      <c r="BS7" s="24">
        <v>83.3</v>
      </c>
      <c r="BT7" s="24">
        <v>74.62</v>
      </c>
      <c r="BU7" s="24">
        <v>63.72</v>
      </c>
      <c r="BV7" s="24">
        <v>74.61</v>
      </c>
      <c r="BW7" s="24">
        <v>81.88</v>
      </c>
      <c r="BX7" s="24">
        <v>79.77</v>
      </c>
      <c r="BY7" s="24">
        <v>79.63</v>
      </c>
      <c r="BZ7" s="24">
        <v>76.78</v>
      </c>
      <c r="CA7" s="24">
        <v>97.61</v>
      </c>
      <c r="CB7" s="24">
        <v>156.83000000000001</v>
      </c>
      <c r="CC7" s="24">
        <v>591.49</v>
      </c>
      <c r="CD7" s="24">
        <v>193.54</v>
      </c>
      <c r="CE7" s="24">
        <v>217.47</v>
      </c>
      <c r="CF7" s="24">
        <v>253.53</v>
      </c>
      <c r="CG7" s="24">
        <v>233.5</v>
      </c>
      <c r="CH7" s="24">
        <v>187.55</v>
      </c>
      <c r="CI7" s="24">
        <v>214.56</v>
      </c>
      <c r="CJ7" s="24">
        <v>213.66</v>
      </c>
      <c r="CK7" s="24">
        <v>224.31</v>
      </c>
      <c r="CL7" s="24">
        <v>138.29</v>
      </c>
      <c r="CM7" s="24">
        <v>52.59</v>
      </c>
      <c r="CN7" s="24">
        <v>58.37</v>
      </c>
      <c r="CO7" s="24">
        <v>56.44</v>
      </c>
      <c r="CP7" s="24">
        <v>57.33</v>
      </c>
      <c r="CQ7" s="24">
        <v>57.04</v>
      </c>
      <c r="CR7" s="24">
        <v>45.44</v>
      </c>
      <c r="CS7" s="24">
        <v>50.94</v>
      </c>
      <c r="CT7" s="24">
        <v>49.47</v>
      </c>
      <c r="CU7" s="24">
        <v>48.19</v>
      </c>
      <c r="CV7" s="24">
        <v>47.32</v>
      </c>
      <c r="CW7" s="24">
        <v>59.1</v>
      </c>
      <c r="CX7" s="24">
        <v>77.97</v>
      </c>
      <c r="CY7" s="24">
        <v>76.319999999999993</v>
      </c>
      <c r="CZ7" s="24">
        <v>76.06</v>
      </c>
      <c r="DA7" s="24">
        <v>76.94</v>
      </c>
      <c r="DB7" s="24">
        <v>78.27</v>
      </c>
      <c r="DC7" s="24">
        <v>65.97</v>
      </c>
      <c r="DD7" s="24">
        <v>82.55</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0.15</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2024-02-27T01:38:52Z</cp:lastPrinted>
  <dcterms:created xsi:type="dcterms:W3CDTF">2023-12-12T02:46:41Z</dcterms:created>
  <dcterms:modified xsi:type="dcterms:W3CDTF">2024-02-27T10:57:26Z</dcterms:modified>
  <cp:category/>
</cp:coreProperties>
</file>