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市町修正\03公共下水道\"/>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<sst xmlns="http://schemas.openxmlformats.org/spreadsheetml/2006/main" count="221" uniqueCount="111">
  <si>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</si>
  <si>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</si>
  <si>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</si>
  <si>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</si>
  <si>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</si>
  <si>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</si>
  <si>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</si>
  <si>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</si>
  <si>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</si>
  <si>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</si>
  <si>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</si>
  <si>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</si>
  <si>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</si>
  <si>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</si>
  <si>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</si>
  <si>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</si>
  <si>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</si>
  <si>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</si>
  <si>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</si>
  <si>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</si>
  <si>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</si>
  <si>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</si>
  <si>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</si>
  <si>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</si>
  <si>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</si>
  <si>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</si>
  <si>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</si>
  <si>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</si>
  <si>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</si>
  <si>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</si>
  <si>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</si>
  <si>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</si>
  <si>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</si>
  <si>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</si>
  <si>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</si>
  <si>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</si>
  <si>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</si>
  <si>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</si>
  <si>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</si>
  <si>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</si>
  <si>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</si>
  <si>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</si>
  <si>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</si>
  <si>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</si>
  <si>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</si>
  <si>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</si>
  <si>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</si>
  <si>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</si>
  <si>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</si>
  <si>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</si>
  <si>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</si>
  <si>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</si>
  <si>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</si>
  <si>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</si>
  <si>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</si>
  <si>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</si>
  <si>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</si>
  <si>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</si>
  <si>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</si>
  <si>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</si>
  <si>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</si>
  <si>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</si>
  <si>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</si>
  <si>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</si>
  <si>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</si>
  <si>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</si>
  <si>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</si>
  <si>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</si>
  <si>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</si>
  <si>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</si>
  <si>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</si>
  <si>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</si>
  <si>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</si>
  <si>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</si>
  <si>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</si>
  <si>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</si>
  <si>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</si>
  <si>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</si>
  <si>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</si>
  <si>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</si>
  <si>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</si>
  <si>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</si>
  <si>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</si>
  <si>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</si>
  <si>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</si>
  <si>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</si>
  <si>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</si>
  <si>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</si>
  <si>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</si>
  <si>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</si>
  <si>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</si>
  <si>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</si>
  <si>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</si>
  <si>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</si>
  <si>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</si>
  <si>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</si>
  <si>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芳賀町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</si>
  <si>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</si>
  <si>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</si>
  <si>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</si>
  <si>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</si>
  <si>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</si>
  <si>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</si>
  <si>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</si>
  <si>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</si>
  <si>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</si>
  <si>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</si>
  <si>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</si>
  <si>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収益的収支比率はほぼ100％で推移し、料金収入や一般会計からの繰入金等で総費用及び地方債償還金をほぼ賄えている。
　東日本大震災の影響により汚泥処理費の追加負担が発生し経費回収率が一時的に低下したが、下水道事業は現在もエリア拡大の工事中であり、今後も工事完了毎の接続増加する。そのため、料金収入が増加、回収率も上昇する見込みである。
　また、汚水処理原価については、現在は全国平均より若干高いが、今後は全国平均並へと移行する見込みである。
　施設利用率は、供用済区域と全体計画区域の面積割合から考えれば妥当な数値となっている。整備完了に向けて利用率も上がる見通しである。
　水洗化率は、整備区域を拡大中であるため接続が追いつかず一時的に低下している。今後は供用開始後数年経過している地区を中心に接続促進に努める。
　現在の経営状況としては、健全な部類に入るが、更なる経営改善を図っていく必要があると考えられる。</t>
    <rPh sb="1" eb="4">
      <t>シュウエキテキ</t>
    </rPh>
    <rPh sb="4" eb="6">
      <t>シュウシ</t>
    </rPh>
    <rPh sb="6" eb="8">
      <t>ヒリツ</t>
    </rPh>
    <rPh sb="16" eb="18">
      <t>スイイ</t>
    </rPh>
    <rPh sb="20" eb="22">
      <t>リョウキン</t>
    </rPh>
    <rPh sb="22" eb="24">
      <t>シュウニュウ</t>
    </rPh>
    <rPh sb="25" eb="27">
      <t>イッパン</t>
    </rPh>
    <rPh sb="27" eb="29">
      <t>カイケイ</t>
    </rPh>
    <rPh sb="32" eb="35">
      <t>クリイレキン</t>
    </rPh>
    <rPh sb="35" eb="36">
      <t>トウ</t>
    </rPh>
    <rPh sb="37" eb="40">
      <t>ソウヒヨウ</t>
    </rPh>
    <rPh sb="40" eb="41">
      <t>オヨ</t>
    </rPh>
    <rPh sb="42" eb="45">
      <t>チホウサイ</t>
    </rPh>
    <rPh sb="45" eb="48">
      <t>ショウカンキン</t>
    </rPh>
    <rPh sb="51" eb="52">
      <t>マカナ</t>
    </rPh>
    <rPh sb="59" eb="62">
      <t>ヒガシニホン</t>
    </rPh>
    <rPh sb="62" eb="65">
      <t>ダイシンサイ</t>
    </rPh>
    <rPh sb="66" eb="68">
      <t>エイキョウ</t>
    </rPh>
    <rPh sb="71" eb="73">
      <t>オデイ</t>
    </rPh>
    <rPh sb="73" eb="76">
      <t>ショリヒ</t>
    </rPh>
    <rPh sb="77" eb="79">
      <t>ツイカ</t>
    </rPh>
    <rPh sb="79" eb="81">
      <t>フタン</t>
    </rPh>
    <rPh sb="82" eb="84">
      <t>ハッセイ</t>
    </rPh>
    <rPh sb="85" eb="87">
      <t>ケイヒ</t>
    </rPh>
    <rPh sb="87" eb="90">
      <t>カイシュウリツ</t>
    </rPh>
    <rPh sb="91" eb="94">
      <t>イチジテキ</t>
    </rPh>
    <rPh sb="95" eb="97">
      <t>テイカ</t>
    </rPh>
    <rPh sb="101" eb="104">
      <t>ゲスイドウ</t>
    </rPh>
    <rPh sb="104" eb="106">
      <t>ジギョウ</t>
    </rPh>
    <rPh sb="107" eb="109">
      <t>ゲンザイ</t>
    </rPh>
    <rPh sb="113" eb="115">
      <t>カクダイ</t>
    </rPh>
    <rPh sb="116" eb="118">
      <t>コウジ</t>
    </rPh>
    <rPh sb="123" eb="125">
      <t>コンゴ</t>
    </rPh>
    <rPh sb="126" eb="128">
      <t>コウジ</t>
    </rPh>
    <rPh sb="128" eb="130">
      <t>カンリョウ</t>
    </rPh>
    <rPh sb="130" eb="131">
      <t>ゴト</t>
    </rPh>
    <rPh sb="132" eb="134">
      <t>セツゾク</t>
    </rPh>
    <rPh sb="134" eb="136">
      <t>ゾウカ</t>
    </rPh>
    <rPh sb="144" eb="146">
      <t>リョウキン</t>
    </rPh>
    <rPh sb="146" eb="148">
      <t>シュウニュウ</t>
    </rPh>
    <rPh sb="149" eb="151">
      <t>ゾウカ</t>
    </rPh>
    <rPh sb="152" eb="155">
      <t>カイシュウリツ</t>
    </rPh>
    <rPh sb="156" eb="158">
      <t>ジョウショウ</t>
    </rPh>
    <rPh sb="160" eb="162">
      <t>ミコ</t>
    </rPh>
    <rPh sb="172" eb="174">
      <t>オスイ</t>
    </rPh>
    <rPh sb="174" eb="176">
      <t>ショリ</t>
    </rPh>
    <rPh sb="176" eb="178">
      <t>ゲンカ</t>
    </rPh>
    <rPh sb="184" eb="186">
      <t>ゲンザイ</t>
    </rPh>
    <rPh sb="187" eb="189">
      <t>ゼンコク</t>
    </rPh>
    <rPh sb="189" eb="191">
      <t>ヘイキン</t>
    </rPh>
    <rPh sb="193" eb="195">
      <t>ジャッカン</t>
    </rPh>
    <rPh sb="195" eb="196">
      <t>タカ</t>
    </rPh>
    <rPh sb="199" eb="201">
      <t>コンゴ</t>
    </rPh>
    <rPh sb="202" eb="204">
      <t>ゼンコク</t>
    </rPh>
    <rPh sb="204" eb="206">
      <t>ヘイキン</t>
    </rPh>
    <rPh sb="206" eb="207">
      <t>ナミ</t>
    </rPh>
    <rPh sb="209" eb="211">
      <t>イコウ</t>
    </rPh>
    <rPh sb="213" eb="215">
      <t>ミコ</t>
    </rPh>
    <rPh sb="222" eb="224">
      <t>シセツ</t>
    </rPh>
    <rPh sb="224" eb="227">
      <t>リヨウリツ</t>
    </rPh>
    <rPh sb="229" eb="231">
      <t>キョウヨウ</t>
    </rPh>
    <rPh sb="231" eb="232">
      <t>ズミ</t>
    </rPh>
    <rPh sb="232" eb="234">
      <t>クイキ</t>
    </rPh>
    <rPh sb="235" eb="237">
      <t>ゼンタイ</t>
    </rPh>
    <rPh sb="237" eb="239">
      <t>ケイカク</t>
    </rPh>
    <rPh sb="239" eb="241">
      <t>クイキ</t>
    </rPh>
    <rPh sb="242" eb="244">
      <t>メンセキ</t>
    </rPh>
    <rPh sb="244" eb="246">
      <t>ワリアイ</t>
    </rPh>
    <rPh sb="248" eb="249">
      <t>カンガ</t>
    </rPh>
    <rPh sb="252" eb="254">
      <t>ダトウ</t>
    </rPh>
    <rPh sb="255" eb="257">
      <t>スウチ</t>
    </rPh>
    <rPh sb="264" eb="266">
      <t>セイビ</t>
    </rPh>
    <rPh sb="266" eb="268">
      <t>カンリョウ</t>
    </rPh>
    <rPh sb="269" eb="270">
      <t>ム</t>
    </rPh>
    <rPh sb="272" eb="275">
      <t>リヨウリツ</t>
    </rPh>
    <rPh sb="276" eb="277">
      <t>ア</t>
    </rPh>
    <rPh sb="279" eb="281">
      <t>ミトオ</t>
    </rPh>
    <rPh sb="288" eb="291">
      <t>スイセンカ</t>
    </rPh>
    <rPh sb="291" eb="292">
      <t>リツ</t>
    </rPh>
    <rPh sb="294" eb="296">
      <t>セイビ</t>
    </rPh>
    <rPh sb="296" eb="298">
      <t>クイキ</t>
    </rPh>
    <rPh sb="299" eb="301">
      <t>カクダイ</t>
    </rPh>
    <rPh sb="301" eb="302">
      <t>チュウ</t>
    </rPh>
    <rPh sb="307" eb="309">
      <t>セツゾク</t>
    </rPh>
    <rPh sb="310" eb="311">
      <t>オ</t>
    </rPh>
    <rPh sb="315" eb="317">
      <t>イチジ</t>
    </rPh>
    <rPh sb="317" eb="318">
      <t>テキ</t>
    </rPh>
    <rPh sb="319" eb="321">
      <t>テイカ</t>
    </rPh>
    <rPh sb="326" eb="328">
      <t>コンゴ</t>
    </rPh>
    <rPh sb="329" eb="331">
      <t>キョウヨウ</t>
    </rPh>
    <rPh sb="331" eb="334">
      <t>カイシゴ</t>
    </rPh>
    <rPh sb="334" eb="336">
      <t>スウネン</t>
    </rPh>
    <rPh sb="336" eb="338">
      <t>ケイカ</t>
    </rPh>
    <rPh sb="342" eb="344">
      <t>チク</t>
    </rPh>
    <rPh sb="345" eb="347">
      <t>チュウシン</t>
    </rPh>
    <rPh sb="348" eb="350">
      <t>セツゾク</t>
    </rPh>
    <rPh sb="350" eb="352">
      <t>ソクシン</t>
    </rPh>
    <rPh sb="353" eb="354">
      <t>ツト</t>
    </rPh>
    <rPh sb="359" eb="361">
      <t>ゲンザイ</t>
    </rPh>
    <rPh sb="362" eb="364">
      <t>ケイエイ</t>
    </rPh>
    <rPh sb="364" eb="366">
      <t>ジョウキョウ</t>
    </rPh>
    <rPh sb="371" eb="373">
      <t>ケンゼン</t>
    </rPh>
    <rPh sb="374" eb="376">
      <t>ブルイ</t>
    </rPh>
    <rPh sb="377" eb="378">
      <t>ハイ</t>
    </rPh>
    <rPh sb="381" eb="382">
      <t>サラ</t>
    </rPh>
    <rPh sb="384" eb="386">
      <t>ケイエイ</t>
    </rPh>
    <rPh sb="386" eb="388">
      <t>カイゼン</t>
    </rPh>
    <rPh sb="389" eb="390">
      <t>ハカ</t>
    </rPh>
    <rPh sb="394" eb="396">
      <t>ヒツヨウ</t>
    </rPh>
    <rPh sb="400" eb="401">
      <t>カンガ</t>
    </rPh>
    <phoneticPr fontId="4"/>
  </si>
  <si>
    <t xml:space="preserve">　当町は、公共下水道の整備開始からまだ15年程度、供用開始後10年と使用年数が比較的浅いため、管渠等の更新時期が到来していない。
　事業が完了しておらず整備中であるが、供用地区拡大と同時進行で更新の計画も検討が必要となってくる。
</t>
    <rPh sb="1" eb="3">
      <t>トウチョウ</t>
    </rPh>
    <rPh sb="5" eb="7">
      <t>コウキョウ</t>
    </rPh>
    <rPh sb="7" eb="10">
      <t>ゲスイドウ</t>
    </rPh>
    <rPh sb="11" eb="13">
      <t>セイビ</t>
    </rPh>
    <rPh sb="13" eb="15">
      <t>カイシ</t>
    </rPh>
    <rPh sb="21" eb="22">
      <t>ネン</t>
    </rPh>
    <rPh sb="22" eb="24">
      <t>テイド</t>
    </rPh>
    <rPh sb="25" eb="27">
      <t>キョウヨウ</t>
    </rPh>
    <rPh sb="27" eb="30">
      <t>カイシゴ</t>
    </rPh>
    <rPh sb="32" eb="33">
      <t>ネン</t>
    </rPh>
    <rPh sb="34" eb="36">
      <t>シヨウ</t>
    </rPh>
    <rPh sb="36" eb="38">
      <t>ネンスウ</t>
    </rPh>
    <rPh sb="39" eb="42">
      <t>ヒカクテキ</t>
    </rPh>
    <rPh sb="42" eb="43">
      <t>アサ</t>
    </rPh>
    <rPh sb="47" eb="49">
      <t>カンキョ</t>
    </rPh>
    <rPh sb="49" eb="50">
      <t>トウ</t>
    </rPh>
    <rPh sb="51" eb="53">
      <t>コウシン</t>
    </rPh>
    <rPh sb="53" eb="55">
      <t>ジキ</t>
    </rPh>
    <rPh sb="56" eb="58">
      <t>トウライ</t>
    </rPh>
    <rPh sb="66" eb="68">
      <t>ジギョウ</t>
    </rPh>
    <rPh sb="69" eb="71">
      <t>カンリョウ</t>
    </rPh>
    <rPh sb="76" eb="78">
      <t>セイビ</t>
    </rPh>
    <rPh sb="78" eb="79">
      <t>チュウ</t>
    </rPh>
    <rPh sb="84" eb="86">
      <t>キョウヨウ</t>
    </rPh>
    <rPh sb="86" eb="88">
      <t>チク</t>
    </rPh>
    <rPh sb="88" eb="90">
      <t>カクダイ</t>
    </rPh>
    <rPh sb="91" eb="93">
      <t>ドウジ</t>
    </rPh>
    <rPh sb="93" eb="95">
      <t>シンコウ</t>
    </rPh>
    <rPh sb="96" eb="98">
      <t>コウシン</t>
    </rPh>
    <rPh sb="99" eb="101">
      <t>ケイカク</t>
    </rPh>
    <rPh sb="102" eb="104">
      <t>ケントウ</t>
    </rPh>
    <rPh sb="105" eb="107">
      <t>ヒツヨウ</t>
    </rPh>
    <phoneticPr fontId="4"/>
  </si>
  <si>
    <t>　事業が完了しておらず現在も整備中であるため、　現在の経営状況としては、健全な部類に入ると考えられる。
　今後は、現在の経営状況を維持又は向上できるようマネジメントしていく必要がある。</t>
    <rPh sb="1" eb="3">
      <t>ジギョウ</t>
    </rPh>
    <rPh sb="4" eb="6">
      <t>カンリョウ</t>
    </rPh>
    <rPh sb="11" eb="13">
      <t>ゲンザイ</t>
    </rPh>
    <rPh sb="14" eb="16">
      <t>セイビ</t>
    </rPh>
    <rPh sb="16" eb="17">
      <t>チュウ</t>
    </rPh>
    <rPh sb="45" eb="46">
      <t>カンガ</t>
    </rPh>
    <rPh sb="53" eb="55">
      <t>コンゴ</t>
    </rPh>
    <rPh sb="57" eb="59">
      <t>ゲンザイ</t>
    </rPh>
    <rPh sb="60" eb="62">
      <t>ケイエイ</t>
    </rPh>
    <rPh sb="62" eb="64">
      <t>ジョウキョウ</t>
    </rPh>
    <rPh sb="65" eb="67">
      <t>イジ</t>
    </rPh>
    <rPh sb="67" eb="68">
      <t>マタ</t>
    </rPh>
    <rPh sb="69" eb="71">
      <t>コウジョウ</t>
    </rPh>
    <rPh sb="86" eb="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</si>
</sst>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081296"/>
        <c:axId val="16808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68081296"/>
        <c:axId val="168081688"/>
      </c:lineChart>
      <c:dateAx>
        <c:axId val="168081296"/>
        <c:scaling>
          <c:orientation val="minMax"/>
        </c:scaling>
        <c:delete val="1"/>
        <c:axPos val="b"/>
        <c:numFmt formatCode="ge" sourceLinked="1"/>
        <c:majorTickMark val="none"/>
        <c:minorTickMark val="none"/>
        <c:tickLblPos val="none"/>
        <c:crossAx val="168081688"/>
        <c:crosses val="autoZero"/>
        <c:auto val="1"/>
        <c:lblOffset val="100"/>
        <c:baseTimeUnit val="years"/>
      </c:dateAx>
      <c:valAx>
        <c:axId val="16808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8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23.36</c:v>
                </c:pt>
                <c:pt idx="1">
                  <c:v>36.43</c:v>
                </c:pt>
                <c:pt idx="2">
                  <c:v>41.36</c:v>
                </c:pt>
                <c:pt idx="3">
                  <c:v>42.36</c:v>
                </c:pt>
                <c:pt idx="4">
                  <c:v>39.07</c:v>
                </c:pt>
              </c:numCache>
            </c:numRef>
          </c:val>
        </c:ser>
        <c:dLbls>
          <c:showLegendKey val="0"/>
          <c:showVal val="0"/>
          <c:showCatName val="0"/>
          <c:showSerName val="0"/>
          <c:showPercent val="0"/>
          <c:showBubbleSize val="0"/>
        </c:dLbls>
        <c:gapWidth val="150"/>
        <c:axId val="241715480"/>
        <c:axId val="2417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241715480"/>
        <c:axId val="241715872"/>
      </c:lineChart>
      <c:dateAx>
        <c:axId val="241715480"/>
        <c:scaling>
          <c:orientation val="minMax"/>
        </c:scaling>
        <c:delete val="1"/>
        <c:axPos val="b"/>
        <c:numFmt formatCode="ge" sourceLinked="1"/>
        <c:majorTickMark val="none"/>
        <c:minorTickMark val="none"/>
        <c:tickLblPos val="none"/>
        <c:crossAx val="241715872"/>
        <c:crosses val="autoZero"/>
        <c:auto val="1"/>
        <c:lblOffset val="100"/>
        <c:baseTimeUnit val="years"/>
      </c:dateAx>
      <c:valAx>
        <c:axId val="2417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1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72.28</c:v>
                </c:pt>
                <c:pt idx="1">
                  <c:v>73.84</c:v>
                </c:pt>
                <c:pt idx="2">
                  <c:v>75.08</c:v>
                </c:pt>
                <c:pt idx="3">
                  <c:v>61.15</c:v>
                </c:pt>
                <c:pt idx="4">
                  <c:v>59.05</c:v>
                </c:pt>
              </c:numCache>
            </c:numRef>
          </c:val>
        </c:ser>
        <c:dLbls>
          <c:showLegendKey val="0"/>
          <c:showVal val="0"/>
          <c:showCatName val="0"/>
          <c:showSerName val="0"/>
          <c:showPercent val="0"/>
          <c:showBubbleSize val="0"/>
        </c:dLbls>
        <c:gapWidth val="150"/>
        <c:axId val="241717048"/>
        <c:axId val="2417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241717048"/>
        <c:axId val="241717440"/>
      </c:lineChart>
      <c:dateAx>
        <c:axId val="241717048"/>
        <c:scaling>
          <c:orientation val="minMax"/>
        </c:scaling>
        <c:delete val="1"/>
        <c:axPos val="b"/>
        <c:numFmt formatCode="ge" sourceLinked="1"/>
        <c:majorTickMark val="none"/>
        <c:minorTickMark val="none"/>
        <c:tickLblPos val="none"/>
        <c:crossAx val="241717440"/>
        <c:crosses val="autoZero"/>
        <c:auto val="1"/>
        <c:lblOffset val="100"/>
        <c:baseTimeUnit val="years"/>
      </c:dateAx>
      <c:valAx>
        <c:axId val="2417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1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96.52</c:v>
                </c:pt>
                <c:pt idx="1">
                  <c:v>99</c:v>
                </c:pt>
                <c:pt idx="2">
                  <c:v>104.81</c:v>
                </c:pt>
                <c:pt idx="3">
                  <c:v>93.95</c:v>
                </c:pt>
                <c:pt idx="4">
                  <c:v>102.26</c:v>
                </c:pt>
              </c:numCache>
            </c:numRef>
          </c:val>
        </c:ser>
        <c:dLbls>
          <c:showLegendKey val="0"/>
          <c:showVal val="0"/>
          <c:showCatName val="0"/>
          <c:showSerName val="0"/>
          <c:showPercent val="0"/>
          <c:showBubbleSize val="0"/>
        </c:dLbls>
        <c:gapWidth val="150"/>
        <c:axId val="168082864"/>
        <c:axId val="2412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82864"/>
        <c:axId val="241268448"/>
      </c:lineChart>
      <c:dateAx>
        <c:axId val="168082864"/>
        <c:scaling>
          <c:orientation val="minMax"/>
        </c:scaling>
        <c:delete val="1"/>
        <c:axPos val="b"/>
        <c:numFmt formatCode="ge" sourceLinked="1"/>
        <c:majorTickMark val="none"/>
        <c:minorTickMark val="none"/>
        <c:tickLblPos val="none"/>
        <c:crossAx val="241268448"/>
        <c:crosses val="autoZero"/>
        <c:auto val="1"/>
        <c:lblOffset val="100"/>
        <c:baseTimeUnit val="years"/>
      </c:dateAx>
      <c:valAx>
        <c:axId val="2412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8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269624"/>
        <c:axId val="2412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269624"/>
        <c:axId val="241270016"/>
      </c:lineChart>
      <c:dateAx>
        <c:axId val="241269624"/>
        <c:scaling>
          <c:orientation val="minMax"/>
        </c:scaling>
        <c:delete val="1"/>
        <c:axPos val="b"/>
        <c:numFmt formatCode="ge" sourceLinked="1"/>
        <c:majorTickMark val="none"/>
        <c:minorTickMark val="none"/>
        <c:tickLblPos val="none"/>
        <c:crossAx val="241270016"/>
        <c:crosses val="autoZero"/>
        <c:auto val="1"/>
        <c:lblOffset val="100"/>
        <c:baseTimeUnit val="years"/>
      </c:dateAx>
      <c:valAx>
        <c:axId val="2412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6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271192"/>
        <c:axId val="2412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271192"/>
        <c:axId val="241271584"/>
      </c:lineChart>
      <c:dateAx>
        <c:axId val="241271192"/>
        <c:scaling>
          <c:orientation val="minMax"/>
        </c:scaling>
        <c:delete val="1"/>
        <c:axPos val="b"/>
        <c:numFmt formatCode="ge" sourceLinked="1"/>
        <c:majorTickMark val="none"/>
        <c:minorTickMark val="none"/>
        <c:tickLblPos val="none"/>
        <c:crossAx val="241271584"/>
        <c:crosses val="autoZero"/>
        <c:auto val="1"/>
        <c:lblOffset val="100"/>
        <c:baseTimeUnit val="years"/>
      </c:dateAx>
      <c:valAx>
        <c:axId val="2412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7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395880"/>
        <c:axId val="24139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395880"/>
        <c:axId val="241396272"/>
      </c:lineChart>
      <c:dateAx>
        <c:axId val="241395880"/>
        <c:scaling>
          <c:orientation val="minMax"/>
        </c:scaling>
        <c:delete val="1"/>
        <c:axPos val="b"/>
        <c:numFmt formatCode="ge" sourceLinked="1"/>
        <c:majorTickMark val="none"/>
        <c:minorTickMark val="none"/>
        <c:tickLblPos val="none"/>
        <c:crossAx val="241396272"/>
        <c:crosses val="autoZero"/>
        <c:auto val="1"/>
        <c:lblOffset val="100"/>
        <c:baseTimeUnit val="years"/>
      </c:dateAx>
      <c:valAx>
        <c:axId val="24139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9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17288"/>
        <c:axId val="24151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17288"/>
        <c:axId val="241517680"/>
      </c:lineChart>
      <c:dateAx>
        <c:axId val="241517288"/>
        <c:scaling>
          <c:orientation val="minMax"/>
        </c:scaling>
        <c:delete val="1"/>
        <c:axPos val="b"/>
        <c:numFmt formatCode="ge" sourceLinked="1"/>
        <c:majorTickMark val="none"/>
        <c:minorTickMark val="none"/>
        <c:tickLblPos val="none"/>
        <c:crossAx val="241517680"/>
        <c:crosses val="autoZero"/>
        <c:auto val="1"/>
        <c:lblOffset val="100"/>
        <c:baseTimeUnit val="years"/>
      </c:dateAx>
      <c:valAx>
        <c:axId val="24151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1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260.24</c:v>
                </c:pt>
                <c:pt idx="1">
                  <c:v>0</c:v>
                </c:pt>
                <c:pt idx="2" formatCode="#,##0.00;&quot;△&quot;#,##0.00;&quot;-&quot;">
                  <c:v>215.7</c:v>
                </c:pt>
                <c:pt idx="3" formatCode="#,##0.00;&quot;△&quot;#,##0.00;&quot;-&quot;">
                  <c:v>44.29</c:v>
                </c:pt>
                <c:pt idx="4" formatCode="#,##0.00;&quot;△&quot;#,##0.00;&quot;-&quot;">
                  <c:v>36.619999999999997</c:v>
                </c:pt>
              </c:numCache>
            </c:numRef>
          </c:val>
        </c:ser>
        <c:dLbls>
          <c:showLegendKey val="0"/>
          <c:showVal val="0"/>
          <c:showCatName val="0"/>
          <c:showSerName val="0"/>
          <c:showPercent val="0"/>
          <c:showBubbleSize val="0"/>
        </c:dLbls>
        <c:gapWidth val="150"/>
        <c:axId val="241395096"/>
        <c:axId val="24139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241395096"/>
        <c:axId val="241394704"/>
      </c:lineChart>
      <c:dateAx>
        <c:axId val="241395096"/>
        <c:scaling>
          <c:orientation val="minMax"/>
        </c:scaling>
        <c:delete val="1"/>
        <c:axPos val="b"/>
        <c:numFmt formatCode="ge" sourceLinked="1"/>
        <c:majorTickMark val="none"/>
        <c:minorTickMark val="none"/>
        <c:tickLblPos val="none"/>
        <c:crossAx val="241394704"/>
        <c:crosses val="autoZero"/>
        <c:auto val="1"/>
        <c:lblOffset val="100"/>
        <c:baseTimeUnit val="years"/>
      </c:dateAx>
      <c:valAx>
        <c:axId val="24139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9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80.739999999999995</c:v>
                </c:pt>
                <c:pt idx="1">
                  <c:v>93.88</c:v>
                </c:pt>
                <c:pt idx="2">
                  <c:v>102.29</c:v>
                </c:pt>
                <c:pt idx="3">
                  <c:v>73.2</c:v>
                </c:pt>
                <c:pt idx="4">
                  <c:v>94.09</c:v>
                </c:pt>
              </c:numCache>
            </c:numRef>
          </c:val>
        </c:ser>
        <c:dLbls>
          <c:showLegendKey val="0"/>
          <c:showVal val="0"/>
          <c:showCatName val="0"/>
          <c:showSerName val="0"/>
          <c:showPercent val="0"/>
          <c:showBubbleSize val="0"/>
        </c:dLbls>
        <c:gapWidth val="150"/>
        <c:axId val="241395488"/>
        <c:axId val="24151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241395488"/>
        <c:axId val="241518856"/>
      </c:lineChart>
      <c:dateAx>
        <c:axId val="241395488"/>
        <c:scaling>
          <c:orientation val="minMax"/>
        </c:scaling>
        <c:delete val="1"/>
        <c:axPos val="b"/>
        <c:numFmt formatCode="ge" sourceLinked="1"/>
        <c:majorTickMark val="none"/>
        <c:minorTickMark val="none"/>
        <c:tickLblPos val="none"/>
        <c:crossAx val="241518856"/>
        <c:crosses val="autoZero"/>
        <c:auto val="1"/>
        <c:lblOffset val="100"/>
        <c:baseTimeUnit val="years"/>
      </c:dateAx>
      <c:valAx>
        <c:axId val="24151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187.66</c:v>
                </c:pt>
                <c:pt idx="1">
                  <c:v>162.30000000000001</c:v>
                </c:pt>
                <c:pt idx="2">
                  <c:v>150</c:v>
                </c:pt>
                <c:pt idx="3">
                  <c:v>210.31</c:v>
                </c:pt>
                <c:pt idx="4">
                  <c:v>168.55</c:v>
                </c:pt>
              </c:numCache>
            </c:numRef>
          </c:val>
        </c:ser>
        <c:dLbls>
          <c:showLegendKey val="0"/>
          <c:showVal val="0"/>
          <c:showCatName val="0"/>
          <c:showSerName val="0"/>
          <c:showPercent val="0"/>
          <c:showBubbleSize val="0"/>
        </c:dLbls>
        <c:gapWidth val="150"/>
        <c:axId val="241520032"/>
        <c:axId val="24152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241520032"/>
        <c:axId val="241520424"/>
      </c:lineChart>
      <c:dateAx>
        <c:axId val="241520032"/>
        <c:scaling>
          <c:orientation val="minMax"/>
        </c:scaling>
        <c:delete val="1"/>
        <c:axPos val="b"/>
        <c:numFmt formatCode="ge" sourceLinked="1"/>
        <c:majorTickMark val="none"/>
        <c:minorTickMark val="none"/>
        <c:tickLblPos val="none"/>
        <c:crossAx val="241520424"/>
        <c:crosses val="autoZero"/>
        <c:auto val="1"/>
        <c:lblOffset val="100"/>
        <c:baseTimeUnit val="years"/>
      </c:dateAx>
      <c:valAx>
        <c:axId val="24152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C61" sqref="CC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芳賀町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16079</v>
      </c>
      <c r="AM8" s="64"/>
      <c r="AN8" s="64"/>
      <c r="AO8" s="64"/>
      <c r="AP8" s="64"/>
      <c r="AQ8" s="64"/>
      <c r="AR8" s="64"/>
      <c r="AS8" s="64"/>
      <c r="AT8" s="63">
        <f>データ!S6</f>
        <v>70.16</v>
      </c>
      <c r="AU8" s="63"/>
      <c r="AV8" s="63"/>
      <c r="AW8" s="63"/>
      <c r="AX8" s="63"/>
      <c r="AY8" s="63"/>
      <c r="AZ8" s="63"/>
      <c r="BA8" s="63"/>
      <c r="BB8" s="63">
        <f>データ!T6</f>
        <v>229.18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16.36</v>
      </c>
      <c r="Q10" s="63"/>
      <c r="R10" s="63"/>
      <c r="S10" s="63"/>
      <c r="T10" s="63"/>
      <c r="U10" s="63"/>
      <c r="V10" s="63"/>
      <c r="W10" s="63">
        <f>データ!P6</f>
        <v>74.17</v>
      </c>
      <c r="X10" s="63"/>
      <c r="Y10" s="63"/>
      <c r="Z10" s="63"/>
      <c r="AA10" s="63"/>
      <c r="AB10" s="63"/>
      <c r="AC10" s="63"/>
      <c r="AD10" s="64">
        <f>データ!Q6</f>
        <v>2776</v>
      </c>
      <c r="AE10" s="64"/>
      <c r="AF10" s="64"/>
      <c r="AG10" s="64"/>
      <c r="AH10" s="64"/>
      <c r="AI10" s="64"/>
      <c r="AJ10" s="64"/>
      <c r="AK10" s="2"/>
      <c r="AL10" s="64">
        <f>データ!U6</f>
        <v>2620</v>
      </c>
      <c r="AM10" s="64"/>
      <c r="AN10" s="64"/>
      <c r="AO10" s="64"/>
      <c r="AP10" s="64"/>
      <c r="AQ10" s="64"/>
      <c r="AR10" s="64"/>
      <c r="AS10" s="64"/>
      <c r="AT10" s="63">
        <f>データ!V6</f>
        <v>0.71</v>
      </c>
      <c r="AU10" s="63"/>
      <c r="AV10" s="63"/>
      <c r="AW10" s="63"/>
      <c r="AX10" s="63"/>
      <c r="AY10" s="63"/>
      <c r="AZ10" s="63"/>
      <c r="BA10" s="63"/>
      <c r="BB10" s="63">
        <f>データ!W6</f>
        <v>3690.14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93459</v>
      </c>
      <c r="D6" s="31">
        <f t="shared" si="3"/>
        <v>47</v>
      </c>
      <c r="E6" s="31">
        <f t="shared" si="3"/>
        <v>17</v>
      </c>
      <c r="F6" s="31">
        <f t="shared" si="3"/>
        <v>1</v>
      </c>
      <c r="G6" s="31">
        <f t="shared" si="3"/>
        <v>0</v>
      </c>
      <c r="H6" s="31" t="str">
        <f t="shared" si="3"/>
        <v>栃木県　芳賀町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16.36</v>
      </c>
      <c r="P6" s="32">
        <f t="shared" si="3"/>
        <v>74.17</v>
      </c>
      <c r="Q6" s="32">
        <f t="shared" si="3"/>
        <v>2776</v>
      </c>
      <c r="R6" s="32">
        <f t="shared" si="3"/>
        <v>16079</v>
      </c>
      <c r="S6" s="32">
        <f t="shared" si="3"/>
        <v>70.16</v>
      </c>
      <c r="T6" s="32">
        <f t="shared" si="3"/>
        <v>229.18</v>
      </c>
      <c r="U6" s="32">
        <f t="shared" si="3"/>
        <v>2620</v>
      </c>
      <c r="V6" s="32">
        <f t="shared" si="3"/>
        <v>0.71</v>
      </c>
      <c r="W6" s="32">
        <f t="shared" si="3"/>
        <v>3690.14</v>
      </c>
      <c r="X6" s="33">
        <f>IF(X7="",NA(),X7)</f>
        <v>96.52</v>
      </c>
      <c r="Y6" s="33">
        <f t="shared" ref="Y6:AG6" si="4">IF(Y7="",NA(),Y7)</f>
        <v>99</v>
      </c>
      <c r="Z6" s="33">
        <f t="shared" si="4"/>
        <v>104.81</v>
      </c>
      <c r="AA6" s="33">
        <f t="shared" si="4"/>
        <v>93.95</v>
      </c>
      <c r="AB6" s="33">
        <f t="shared" si="4"/>
        <v>102.26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260.24</v>
      </c>
      <c r="BF6" s="32">
        <f t="shared" ref="BF6:BN6" si="7">IF(BF7="",NA(),BF7)</f>
        <v>0</v>
      </c>
      <c r="BG6" s="33">
        <f t="shared" si="7"/>
        <v>215.7</v>
      </c>
      <c r="BH6" s="33">
        <f t="shared" si="7"/>
        <v>44.29</v>
      </c>
      <c r="BI6" s="33">
        <f t="shared" si="7"/>
        <v>36.619999999999997</v>
      </c>
      <c r="BJ6" s="33">
        <f t="shared" si="7"/>
        <v>1882.66</v>
      </c>
      <c r="BK6" s="33">
        <f t="shared" si="7"/>
        <v>1749.66</v>
      </c>
      <c r="BL6" s="33">
        <f t="shared" si="7"/>
        <v>1574.53</v>
      </c>
      <c r="BM6" s="33">
        <f t="shared" si="7"/>
        <v>1506.51</v>
      </c>
      <c r="BN6" s="33">
        <f t="shared" si="7"/>
        <v>1315.67</v>
      </c>
      <c r="BO6" s="32" t="str">
        <f>IF(BO7="","",IF(BO7="-","【-】","【"&amp;SUBSTITUTE(TEXT(BO7,"#,##0.00"),"-","△")&amp;"】"))</f>
        <v>【776.35】</v>
      </c>
      <c r="BP6" s="33">
        <f>IF(BP7="",NA(),BP7)</f>
        <v>80.739999999999995</v>
      </c>
      <c r="BQ6" s="33">
        <f t="shared" ref="BQ6:BY6" si="8">IF(BQ7="",NA(),BQ7)</f>
        <v>93.88</v>
      </c>
      <c r="BR6" s="33">
        <f t="shared" si="8"/>
        <v>102.29</v>
      </c>
      <c r="BS6" s="33">
        <f t="shared" si="8"/>
        <v>73.2</v>
      </c>
      <c r="BT6" s="33">
        <f t="shared" si="8"/>
        <v>94.09</v>
      </c>
      <c r="BU6" s="33">
        <f t="shared" si="8"/>
        <v>54.67</v>
      </c>
      <c r="BV6" s="33">
        <f t="shared" si="8"/>
        <v>54.46</v>
      </c>
      <c r="BW6" s="33">
        <f t="shared" si="8"/>
        <v>57.36</v>
      </c>
      <c r="BX6" s="33">
        <f t="shared" si="8"/>
        <v>57.33</v>
      </c>
      <c r="BY6" s="33">
        <f t="shared" si="8"/>
        <v>60.78</v>
      </c>
      <c r="BZ6" s="32" t="str">
        <f>IF(BZ7="","",IF(BZ7="-","【-】","【"&amp;SUBSTITUTE(TEXT(BZ7,"#,##0.00"),"-","△")&amp;"】"))</f>
        <v>【96.57】</v>
      </c>
      <c r="CA6" s="33">
        <f>IF(CA7="",NA(),CA7)</f>
        <v>187.66</v>
      </c>
      <c r="CB6" s="33">
        <f t="shared" ref="CB6:CJ6" si="9">IF(CB7="",NA(),CB7)</f>
        <v>162.30000000000001</v>
      </c>
      <c r="CC6" s="33">
        <f t="shared" si="9"/>
        <v>150</v>
      </c>
      <c r="CD6" s="33">
        <f t="shared" si="9"/>
        <v>210.31</v>
      </c>
      <c r="CE6" s="33">
        <f t="shared" si="9"/>
        <v>168.55</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23.36</v>
      </c>
      <c r="CM6" s="33">
        <f t="shared" ref="CM6:CU6" si="10">IF(CM7="",NA(),CM7)</f>
        <v>36.43</v>
      </c>
      <c r="CN6" s="33">
        <f t="shared" si="10"/>
        <v>41.36</v>
      </c>
      <c r="CO6" s="33">
        <f t="shared" si="10"/>
        <v>42.36</v>
      </c>
      <c r="CP6" s="33">
        <f t="shared" si="10"/>
        <v>39.07</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72.28</v>
      </c>
      <c r="CX6" s="33">
        <f t="shared" ref="CX6:DF6" si="11">IF(CX7="",NA(),CX7)</f>
        <v>73.84</v>
      </c>
      <c r="CY6" s="33">
        <f t="shared" si="11"/>
        <v>75.08</v>
      </c>
      <c r="CZ6" s="33">
        <f t="shared" si="11"/>
        <v>61.15</v>
      </c>
      <c r="DA6" s="33">
        <f t="shared" si="11"/>
        <v>59.05</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93459</v>
      </c>
      <c r="D7" s="35">
        <v>47</v>
      </c>
      <c r="E7" s="35">
        <v>17</v>
      </c>
      <c r="F7" s="35">
        <v>1</v>
      </c>
      <c r="G7" s="35">
        <v>0</v>
      </c>
      <c r="H7" s="35" t="s">
        <v>96</v>
      </c>
      <c r="I7" s="35" t="s">
        <v>97</v>
      </c>
      <c r="J7" s="35" t="s">
        <v>98</v>
      </c>
      <c r="K7" s="35" t="s">
        <v>99</v>
      </c>
      <c r="L7" s="35" t="s">
        <v>100</v>
      </c>
      <c r="M7" s="36" t="s">
        <v>101</v>
      </c>
      <c r="N7" s="36" t="s">
        <v>102</v>
      </c>
      <c r="O7" s="36">
        <v>16.36</v>
      </c>
      <c r="P7" s="36">
        <v>74.17</v>
      </c>
      <c r="Q7" s="36">
        <v>2776</v>
      </c>
      <c r="R7" s="36">
        <v>16079</v>
      </c>
      <c r="S7" s="36">
        <v>70.16</v>
      </c>
      <c r="T7" s="36">
        <v>229.18</v>
      </c>
      <c r="U7" s="36">
        <v>2620</v>
      </c>
      <c r="V7" s="36">
        <v>0.71</v>
      </c>
      <c r="W7" s="36">
        <v>3690.14</v>
      </c>
      <c r="X7" s="36">
        <v>96.52</v>
      </c>
      <c r="Y7" s="36">
        <v>99</v>
      </c>
      <c r="Z7" s="36">
        <v>104.81</v>
      </c>
      <c r="AA7" s="36">
        <v>93.95</v>
      </c>
      <c r="AB7" s="36">
        <v>102.26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260.24</v>
      </c>
      <c r="BF7" s="36">
        <v>0</v>
      </c>
      <c r="BG7" s="36">
        <v>215.7</v>
      </c>
      <c r="BH7" s="36">
        <v>44.29</v>
      </c>
      <c r="BI7" s="36">
        <v>36.619999999999997</v>
      </c>
      <c r="BJ7" s="36">
        <v>1882.66</v>
      </c>
      <c r="BK7" s="36">
        <v>1749.66</v>
      </c>
      <c r="BL7" s="36">
        <v>1574.53</v>
      </c>
      <c r="BM7" s="36">
        <v>1506.51</v>
      </c>
      <c r="BN7" s="36">
        <v>1315.67</v>
      </c>
      <c r="BO7" s="36">
        <v>776.35</v>
      </c>
      <c r="BP7" s="36">
        <v>80.739999999999995</v>
      </c>
      <c r="BQ7" s="36">
        <v>93.88</v>
      </c>
      <c r="BR7" s="36">
        <v>102.29</v>
      </c>
      <c r="BS7" s="36">
        <v>73.2</v>
      </c>
      <c r="BT7" s="36">
        <v>94.09</v>
      </c>
      <c r="BU7" s="36">
        <v>54.67</v>
      </c>
      <c r="BV7" s="36">
        <v>54.46</v>
      </c>
      <c r="BW7" s="36">
        <v>57.36</v>
      </c>
      <c r="BX7" s="36">
        <v>57.33</v>
      </c>
      <c r="BY7" s="36">
        <v>60.78</v>
      </c>
      <c r="BZ7" s="36">
        <v>96.57</v>
      </c>
      <c r="CA7" s="36">
        <v>187.66</v>
      </c>
      <c r="CB7" s="36">
        <v>162.30000000000001</v>
      </c>
      <c r="CC7" s="36">
        <v>150</v>
      </c>
      <c r="CD7" s="36">
        <v>210.31</v>
      </c>
      <c r="CE7" s="36">
        <v>168.55</v>
      </c>
      <c r="CF7" s="36">
        <v>290.26</v>
      </c>
      <c r="CG7" s="36">
        <v>293.08999999999997</v>
      </c>
      <c r="CH7" s="36">
        <v>279.91000000000003</v>
      </c>
      <c r="CI7" s="36">
        <v>284.52999999999997</v>
      </c>
      <c r="CJ7" s="36">
        <v>276.26</v>
      </c>
      <c r="CK7" s="36">
        <v>142.28</v>
      </c>
      <c r="CL7" s="36">
        <v>23.36</v>
      </c>
      <c r="CM7" s="36">
        <v>36.43</v>
      </c>
      <c r="CN7" s="36">
        <v>41.36</v>
      </c>
      <c r="CO7" s="36">
        <v>42.36</v>
      </c>
      <c r="CP7" s="36">
        <v>39.07</v>
      </c>
      <c r="CQ7" s="36">
        <v>39.770000000000003</v>
      </c>
      <c r="CR7" s="36">
        <v>38.950000000000003</v>
      </c>
      <c r="CS7" s="36">
        <v>40.07</v>
      </c>
      <c r="CT7" s="36">
        <v>39.92</v>
      </c>
      <c r="CU7" s="36">
        <v>41.63</v>
      </c>
      <c r="CV7" s="36">
        <v>60.35</v>
      </c>
      <c r="CW7" s="36">
        <v>72.28</v>
      </c>
      <c r="CX7" s="36">
        <v>73.84</v>
      </c>
      <c r="CY7" s="36">
        <v>75.08</v>
      </c>
      <c r="CZ7" s="36">
        <v>61.15</v>
      </c>
      <c r="DA7" s="36">
        <v>59.05</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2016-02-16T05:18:15Z</cp:lastPrinted>
  <dcterms:created xsi:type="dcterms:W3CDTF">2016-02-03T08:49:03Z</dcterms:created>
  <dcterms:modified xsi:type="dcterms:W3CDTF">2016-02-16T05:18:35Z</dcterms:modified>
</cp:coreProperties>
</file>