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<sst xmlns="http://schemas.openxmlformats.org/spreadsheetml/2006/main" count="221" uniqueCount="111">
  <si>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</si>
  <si>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</si>
  <si>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</si>
  <si>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</si>
  <si>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</si>
  <si>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</si>
  <si>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</si>
  <si>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</si>
  <si>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</si>
  <si>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</si>
  <si>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</si>
  <si>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</si>
  <si>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</si>
  <si>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</si>
  <si>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</si>
  <si>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</si>
  <si>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</si>
  <si>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</si>
  <si>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</si>
  <si>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</si>
  <si>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</si>
  <si>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</si>
  <si>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</si>
  <si>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</si>
  <si>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</si>
  <si>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</si>
  <si>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</si>
  <si>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</si>
  <si>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</si>
  <si>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</si>
  <si>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</si>
  <si>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</si>
  <si>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</si>
  <si>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</si>
  <si>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</si>
  <si>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</si>
  <si>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</si>
  <si>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</si>
  <si>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</si>
  <si>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</si>
  <si>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</si>
  <si>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</si>
  <si>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</si>
  <si>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</si>
  <si>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</si>
  <si>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</si>
  <si>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</si>
  <si>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</si>
  <si>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</si>
  <si>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</si>
  <si>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</si>
  <si>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</si>
  <si>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</si>
  <si>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</si>
  <si>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</si>
  <si>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</si>
  <si>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</si>
  <si>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</si>
  <si>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</si>
  <si>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</si>
  <si>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</si>
  <si>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</si>
  <si>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</si>
  <si>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</si>
  <si>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</si>
  <si>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</si>
  <si>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</si>
  <si>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</si>
  <si>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</si>
  <si>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</si>
  <si>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</si>
  <si>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</si>
  <si>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</si>
  <si>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</si>
  <si>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</si>
  <si>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</si>
  <si>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</si>
  <si>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</si>
  <si>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</si>
  <si>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</si>
  <si>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</si>
  <si>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</si>
  <si>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</si>
  <si>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</si>
  <si>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</si>
  <si>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</si>
  <si>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</si>
  <si>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</si>
  <si>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</si>
  <si>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</si>
  <si>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</si>
  <si>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</si>
  <si>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</si>
  <si>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</si>
  <si>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</si>
  <si>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</si>
  <si>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芳賀町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</si>
  <si>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</si>
  <si>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</si>
  <si>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</si>
  <si>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</si>
  <si>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</si>
  <si>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</si>
  <si>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</si>
  <si>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</si>
  <si>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</si>
  <si>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</si>
  <si>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</si>
  <si>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全体的に見ると、収益的収支比率はほぼ100％以上で推移しており、料金収入や一般会計からの繰入金等で総費用及び地方債償還金を賄えている状況である。
　しかし、経費回収率を見ると平成27年度で87.63％と、使用料で汚水処理に係る費用を賄い切れていない状況である。これば供用開始後10年余りで、現在も未普及地区への管布設工事を精力的に実施している状況であるためである。現時点の供用済区域と全体計画面積の割合から考えると妥当な数値であり、今後は整備完了までに100％以上を目指す。
　施設利用率についても同様で、未普及解消のほか、宅地造成事業や区画整理事業に併せた面整備を実施していく予定であるため、数値は上昇する見込みである。
　水洗化率については、平成25年度に県道宇都宮茂木線芳賀バイパスが開通したことにより下原地区の整備を重点的に行ったため、接続が追いついていない状況である。今後は、同地区を含め接続促進のPRなどを行い接続率向上を図っていく。
　現在の経営状況は、特に大きな問題もなく、健全と考えられる。</t>
    <rPh sb="1" eb="4">
      <t>ゼンタイテキ</t>
    </rPh>
    <rPh sb="5" eb="6">
      <t>ミ</t>
    </rPh>
    <rPh sb="9" eb="12">
      <t>シュウエキテキ</t>
    </rPh>
    <rPh sb="12" eb="14">
      <t>シュウシ</t>
    </rPh>
    <rPh sb="14" eb="16">
      <t>ヒリツ</t>
    </rPh>
    <rPh sb="23" eb="25">
      <t>イジョウ</t>
    </rPh>
    <rPh sb="26" eb="28">
      <t>スイイ</t>
    </rPh>
    <rPh sb="33" eb="35">
      <t>リョウキン</t>
    </rPh>
    <rPh sb="35" eb="37">
      <t>シュウニュウ</t>
    </rPh>
    <rPh sb="38" eb="40">
      <t>イッパン</t>
    </rPh>
    <rPh sb="40" eb="42">
      <t>カイケイ</t>
    </rPh>
    <rPh sb="45" eb="48">
      <t>クリイレキン</t>
    </rPh>
    <rPh sb="48" eb="49">
      <t>トウ</t>
    </rPh>
    <rPh sb="50" eb="53">
      <t>ソウヒヨウ</t>
    </rPh>
    <rPh sb="53" eb="54">
      <t>オヨ</t>
    </rPh>
    <rPh sb="55" eb="58">
      <t>チホウサイ</t>
    </rPh>
    <rPh sb="58" eb="61">
      <t>ショウカンキン</t>
    </rPh>
    <rPh sb="62" eb="63">
      <t>マカナ</t>
    </rPh>
    <rPh sb="67" eb="69">
      <t>ジョウキョウ</t>
    </rPh>
    <rPh sb="79" eb="81">
      <t>ケイヒ</t>
    </rPh>
    <rPh sb="81" eb="84">
      <t>カイシュウリツ</t>
    </rPh>
    <rPh sb="85" eb="86">
      <t>ミ</t>
    </rPh>
    <rPh sb="88" eb="90">
      <t>ヘイセイ</t>
    </rPh>
    <rPh sb="92" eb="94">
      <t>ネンド</t>
    </rPh>
    <rPh sb="103" eb="106">
      <t>シヨウリョウ</t>
    </rPh>
    <rPh sb="107" eb="109">
      <t>オスイ</t>
    </rPh>
    <rPh sb="109" eb="111">
      <t>ショリ</t>
    </rPh>
    <rPh sb="117" eb="118">
      <t>マカナ</t>
    </rPh>
    <rPh sb="119" eb="120">
      <t>キ</t>
    </rPh>
    <rPh sb="125" eb="127">
      <t>ジョウキョウ</t>
    </rPh>
    <rPh sb="134" eb="136">
      <t>キョウヨウ</t>
    </rPh>
    <rPh sb="136" eb="139">
      <t>カイシゴ</t>
    </rPh>
    <rPh sb="141" eb="142">
      <t>ネン</t>
    </rPh>
    <rPh sb="142" eb="143">
      <t>アマ</t>
    </rPh>
    <rPh sb="146" eb="148">
      <t>ゲンザイ</t>
    </rPh>
    <rPh sb="149" eb="150">
      <t>ミ</t>
    </rPh>
    <rPh sb="150" eb="152">
      <t>フキュウ</t>
    </rPh>
    <rPh sb="152" eb="154">
      <t>チク</t>
    </rPh>
    <rPh sb="156" eb="157">
      <t>カン</t>
    </rPh>
    <rPh sb="157" eb="159">
      <t>フセツ</t>
    </rPh>
    <rPh sb="159" eb="161">
      <t>コウジ</t>
    </rPh>
    <rPh sb="162" eb="165">
      <t>セイリョクテキ</t>
    </rPh>
    <rPh sb="166" eb="168">
      <t>ジッシ</t>
    </rPh>
    <rPh sb="172" eb="174">
      <t>ジョウキョウ</t>
    </rPh>
    <rPh sb="183" eb="186">
      <t>ゲンジテン</t>
    </rPh>
    <rPh sb="187" eb="189">
      <t>キョウヨウ</t>
    </rPh>
    <rPh sb="189" eb="190">
      <t>ズミ</t>
    </rPh>
    <rPh sb="190" eb="192">
      <t>クイキ</t>
    </rPh>
    <rPh sb="193" eb="195">
      <t>ゼンタイ</t>
    </rPh>
    <rPh sb="195" eb="197">
      <t>ケイカク</t>
    </rPh>
    <rPh sb="197" eb="199">
      <t>メンセキ</t>
    </rPh>
    <rPh sb="200" eb="202">
      <t>ワリア</t>
    </rPh>
    <rPh sb="204" eb="205">
      <t>カンガ</t>
    </rPh>
    <rPh sb="208" eb="210">
      <t>ダトウ</t>
    </rPh>
    <rPh sb="211" eb="213">
      <t>スウチ</t>
    </rPh>
    <rPh sb="217" eb="219">
      <t>コンゴ</t>
    </rPh>
    <rPh sb="220" eb="222">
      <t>セイビ</t>
    </rPh>
    <rPh sb="222" eb="224">
      <t>カンリョウ</t>
    </rPh>
    <rPh sb="231" eb="233">
      <t>イジョウ</t>
    </rPh>
    <rPh sb="234" eb="236">
      <t>メザ</t>
    </rPh>
    <rPh sb="240" eb="242">
      <t>シセツ</t>
    </rPh>
    <rPh sb="242" eb="245">
      <t>リヨウリツ</t>
    </rPh>
    <rPh sb="250" eb="252">
      <t>ドウヨウ</t>
    </rPh>
    <rPh sb="254" eb="255">
      <t>ミ</t>
    </rPh>
    <rPh sb="255" eb="257">
      <t>フキュウ</t>
    </rPh>
    <rPh sb="257" eb="259">
      <t>カイショウ</t>
    </rPh>
    <rPh sb="263" eb="265">
      <t>タクチ</t>
    </rPh>
    <rPh sb="265" eb="267">
      <t>ゾウセイ</t>
    </rPh>
    <rPh sb="267" eb="269">
      <t>ジギョウ</t>
    </rPh>
    <rPh sb="270" eb="272">
      <t>クカク</t>
    </rPh>
    <rPh sb="272" eb="274">
      <t>セイリ</t>
    </rPh>
    <rPh sb="274" eb="276">
      <t>ジギョウ</t>
    </rPh>
    <rPh sb="277" eb="278">
      <t>アワ</t>
    </rPh>
    <rPh sb="280" eb="281">
      <t>メン</t>
    </rPh>
    <rPh sb="281" eb="283">
      <t>セイビ</t>
    </rPh>
    <rPh sb="284" eb="286">
      <t>ジッシ</t>
    </rPh>
    <rPh sb="290" eb="292">
      <t>ヨテイ</t>
    </rPh>
    <rPh sb="298" eb="300">
      <t>スウチ</t>
    </rPh>
    <rPh sb="301" eb="303">
      <t>ジョウショウ</t>
    </rPh>
    <rPh sb="305" eb="307">
      <t>ミコ</t>
    </rPh>
    <rPh sb="314" eb="317">
      <t>スイセンカ</t>
    </rPh>
    <rPh sb="317" eb="318">
      <t>リツ</t>
    </rPh>
    <rPh sb="324" eb="326">
      <t>ヘイセイ</t>
    </rPh>
    <rPh sb="328" eb="329">
      <t>ネン</t>
    </rPh>
    <rPh sb="329" eb="330">
      <t>ド</t>
    </rPh>
    <rPh sb="331" eb="333">
      <t>ケンドウ</t>
    </rPh>
    <rPh sb="333" eb="336">
      <t>ウツノミヤ</t>
    </rPh>
    <rPh sb="336" eb="338">
      <t>モテギ</t>
    </rPh>
    <rPh sb="338" eb="339">
      <t>セン</t>
    </rPh>
    <rPh sb="339" eb="341">
      <t>ハガ</t>
    </rPh>
    <rPh sb="346" eb="348">
      <t>カイツウ</t>
    </rPh>
    <rPh sb="355" eb="357">
      <t>シモハラ</t>
    </rPh>
    <rPh sb="357" eb="359">
      <t>チク</t>
    </rPh>
    <rPh sb="360" eb="362">
      <t>セイビ</t>
    </rPh>
    <rPh sb="363" eb="366">
      <t>ジュウテンテキ</t>
    </rPh>
    <rPh sb="367" eb="368">
      <t>オコナ</t>
    </rPh>
    <rPh sb="373" eb="375">
      <t>セツゾク</t>
    </rPh>
    <rPh sb="376" eb="377">
      <t>オ</t>
    </rPh>
    <rPh sb="384" eb="386">
      <t>ジョウキョウ</t>
    </rPh>
    <rPh sb="390" eb="392">
      <t>コンゴ</t>
    </rPh>
    <rPh sb="394" eb="397">
      <t>ドウチク</t>
    </rPh>
    <rPh sb="398" eb="399">
      <t>フク</t>
    </rPh>
    <rPh sb="400" eb="402">
      <t>セツゾク</t>
    </rPh>
    <rPh sb="402" eb="404">
      <t>ソクシン</t>
    </rPh>
    <rPh sb="410" eb="411">
      <t>オコナ</t>
    </rPh>
    <rPh sb="412" eb="414">
      <t>セツゾク</t>
    </rPh>
    <rPh sb="414" eb="415">
      <t>リツ</t>
    </rPh>
    <rPh sb="415" eb="417">
      <t>コウジョウ</t>
    </rPh>
    <rPh sb="418" eb="419">
      <t>ハカ</t>
    </rPh>
    <rPh sb="426" eb="428">
      <t>ゲンザイ</t>
    </rPh>
    <rPh sb="429" eb="431">
      <t>ケイエイ</t>
    </rPh>
    <rPh sb="431" eb="433">
      <t>ジョウキョウ</t>
    </rPh>
    <rPh sb="435" eb="436">
      <t>トク</t>
    </rPh>
    <rPh sb="437" eb="438">
      <t>オオ</t>
    </rPh>
    <rPh sb="440" eb="442">
      <t>モンダイ</t>
    </rPh>
    <rPh sb="446" eb="448">
      <t>ケンゼン</t>
    </rPh>
    <rPh sb="449" eb="450">
      <t>カンガ</t>
    </rPh>
    <phoneticPr fontId="4"/>
  </si>
  <si>
    <t>　整備開始から15年程度、供用開始から10年余りと使用年数が比較的浅いため、管渠等の更新時期は到来していない。
　</t>
    <rPh sb="1" eb="3">
      <t>セイビ</t>
    </rPh>
    <rPh sb="3" eb="5">
      <t>カイシ</t>
    </rPh>
    <rPh sb="9" eb="10">
      <t>ネン</t>
    </rPh>
    <rPh sb="10" eb="12">
      <t>テイド</t>
    </rPh>
    <rPh sb="13" eb="15">
      <t>キョウヨウ</t>
    </rPh>
    <rPh sb="15" eb="17">
      <t>カイシ</t>
    </rPh>
    <rPh sb="21" eb="22">
      <t>ネン</t>
    </rPh>
    <rPh sb="22" eb="23">
      <t>アマ</t>
    </rPh>
    <rPh sb="25" eb="27">
      <t>シヨウ</t>
    </rPh>
    <rPh sb="27" eb="29">
      <t>ネンスウ</t>
    </rPh>
    <rPh sb="30" eb="33">
      <t>ヒカクテキ</t>
    </rPh>
    <rPh sb="33" eb="34">
      <t>アサ</t>
    </rPh>
    <rPh sb="38" eb="40">
      <t>カンキョ</t>
    </rPh>
    <rPh sb="40" eb="41">
      <t>トウ</t>
    </rPh>
    <rPh sb="42" eb="44">
      <t>コウシン</t>
    </rPh>
    <rPh sb="44" eb="46">
      <t>ジキ</t>
    </rPh>
    <rPh sb="47" eb="49">
      <t>トウライ</t>
    </rPh>
    <phoneticPr fontId="4"/>
  </si>
  <si>
    <t>　経営状況としては、現状からは収益的収支比率では黒字となっており、大きな問題は見られない。
　未普及解消に向けて今後とも整備を進めていく中で、健全な経営が継続できるよう努めていく必要がある。</t>
    <rPh sb="1" eb="3">
      <t>ケイエイ</t>
    </rPh>
    <rPh sb="3" eb="5">
      <t>ジョウキョウ</t>
    </rPh>
    <rPh sb="10" eb="12">
      <t>ゲンジョウ</t>
    </rPh>
    <rPh sb="15" eb="18">
      <t>シュウエキテキ</t>
    </rPh>
    <rPh sb="18" eb="20">
      <t>シュウシ</t>
    </rPh>
    <rPh sb="20" eb="22">
      <t>ヒリツ</t>
    </rPh>
    <rPh sb="24" eb="26">
      <t>クロジ</t>
    </rPh>
    <rPh sb="33" eb="34">
      <t>オオ</t>
    </rPh>
    <rPh sb="36" eb="38">
      <t>モンダイ</t>
    </rPh>
    <rPh sb="39" eb="40">
      <t>ミ</t>
    </rPh>
    <rPh sb="47" eb="48">
      <t>ミ</t>
    </rPh>
    <rPh sb="48" eb="50">
      <t>フキュウ</t>
    </rPh>
    <rPh sb="50" eb="52">
      <t>カイショウ</t>
    </rPh>
    <rPh sb="53" eb="54">
      <t>ム</t>
    </rPh>
    <rPh sb="56" eb="58">
      <t>コンゴ</t>
    </rPh>
    <rPh sb="60" eb="62">
      <t>セイビ</t>
    </rPh>
    <rPh sb="63" eb="64">
      <t>スス</t>
    </rPh>
    <rPh sb="68" eb="69">
      <t>ナカ</t>
    </rPh>
    <rPh sb="71" eb="73">
      <t>ケンゼン</t>
    </rPh>
    <rPh sb="74" eb="76">
      <t>ケイエイ</t>
    </rPh>
    <rPh sb="77" eb="79">
      <t>ケイゾク</t>
    </rPh>
    <rPh sb="84" eb="85">
      <t>ツト</t>
    </rPh>
    <rPh sb="89" eb="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</si>
</sst>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36080"/>
        <c:axId val="1469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146736080"/>
        <c:axId val="146978888"/>
      </c:lineChart>
      <c:dateAx>
        <c:axId val="146736080"/>
        <c:scaling>
          <c:orientation val="minMax"/>
        </c:scaling>
        <c:delete val="1"/>
        <c:axPos val="b"/>
        <c:numFmt formatCode="ge" sourceLinked="1"/>
        <c:majorTickMark val="none"/>
        <c:minorTickMark val="none"/>
        <c:tickLblPos val="none"/>
        <c:crossAx val="146978888"/>
        <c:crosses val="autoZero"/>
        <c:auto val="1"/>
        <c:lblOffset val="100"/>
        <c:baseTimeUnit val="years"/>
      </c:dateAx>
      <c:valAx>
        <c:axId val="1469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36.43</c:v>
                </c:pt>
                <c:pt idx="1">
                  <c:v>41.36</c:v>
                </c:pt>
                <c:pt idx="2">
                  <c:v>42.36</c:v>
                </c:pt>
                <c:pt idx="3">
                  <c:v>39.07</c:v>
                </c:pt>
                <c:pt idx="4">
                  <c:v>42</c:v>
                </c:pt>
              </c:numCache>
            </c:numRef>
          </c:val>
        </c:ser>
        <c:dLbls>
          <c:showLegendKey val="0"/>
          <c:showVal val="0"/>
          <c:showCatName val="0"/>
          <c:showSerName val="0"/>
          <c:showPercent val="0"/>
          <c:showBubbleSize val="0"/>
        </c:dLbls>
        <c:gapWidth val="150"/>
        <c:axId val="146297432"/>
        <c:axId val="14743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46297432"/>
        <c:axId val="147430552"/>
      </c:lineChart>
      <c:dateAx>
        <c:axId val="146297432"/>
        <c:scaling>
          <c:orientation val="minMax"/>
        </c:scaling>
        <c:delete val="1"/>
        <c:axPos val="b"/>
        <c:numFmt formatCode="ge" sourceLinked="1"/>
        <c:majorTickMark val="none"/>
        <c:minorTickMark val="none"/>
        <c:tickLblPos val="none"/>
        <c:crossAx val="147430552"/>
        <c:crosses val="autoZero"/>
        <c:auto val="1"/>
        <c:lblOffset val="100"/>
        <c:baseTimeUnit val="years"/>
      </c:dateAx>
      <c:valAx>
        <c:axId val="14743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9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73.84</c:v>
                </c:pt>
                <c:pt idx="1">
                  <c:v>75.08</c:v>
                </c:pt>
                <c:pt idx="2">
                  <c:v>61.15</c:v>
                </c:pt>
                <c:pt idx="3">
                  <c:v>59.05</c:v>
                </c:pt>
                <c:pt idx="4">
                  <c:v>59.96</c:v>
                </c:pt>
              </c:numCache>
            </c:numRef>
          </c:val>
        </c:ser>
        <c:dLbls>
          <c:showLegendKey val="0"/>
          <c:showVal val="0"/>
          <c:showCatName val="0"/>
          <c:showSerName val="0"/>
          <c:showPercent val="0"/>
          <c:showBubbleSize val="0"/>
        </c:dLbls>
        <c:gapWidth val="150"/>
        <c:axId val="146295472"/>
        <c:axId val="14629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46295472"/>
        <c:axId val="146295080"/>
      </c:lineChart>
      <c:dateAx>
        <c:axId val="146295472"/>
        <c:scaling>
          <c:orientation val="minMax"/>
        </c:scaling>
        <c:delete val="1"/>
        <c:axPos val="b"/>
        <c:numFmt formatCode="ge" sourceLinked="1"/>
        <c:majorTickMark val="none"/>
        <c:minorTickMark val="none"/>
        <c:tickLblPos val="none"/>
        <c:crossAx val="146295080"/>
        <c:crosses val="autoZero"/>
        <c:auto val="1"/>
        <c:lblOffset val="100"/>
        <c:baseTimeUnit val="years"/>
      </c:dateAx>
      <c:valAx>
        <c:axId val="14629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9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c:v>
                </c:pt>
                <c:pt idx="1">
                  <c:v>104.81</c:v>
                </c:pt>
                <c:pt idx="2">
                  <c:v>93.95</c:v>
                </c:pt>
                <c:pt idx="3">
                  <c:v>102.26</c:v>
                </c:pt>
                <c:pt idx="4">
                  <c:v>103.26</c:v>
                </c:pt>
              </c:numCache>
            </c:numRef>
          </c:val>
        </c:ser>
        <c:dLbls>
          <c:showLegendKey val="0"/>
          <c:showVal val="0"/>
          <c:showCatName val="0"/>
          <c:showSerName val="0"/>
          <c:showPercent val="0"/>
          <c:showBubbleSize val="0"/>
        </c:dLbls>
        <c:gapWidth val="150"/>
        <c:axId val="147086840"/>
        <c:axId val="1467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86840"/>
        <c:axId val="146707512"/>
      </c:lineChart>
      <c:dateAx>
        <c:axId val="147086840"/>
        <c:scaling>
          <c:orientation val="minMax"/>
        </c:scaling>
        <c:delete val="1"/>
        <c:axPos val="b"/>
        <c:numFmt formatCode="ge" sourceLinked="1"/>
        <c:majorTickMark val="none"/>
        <c:minorTickMark val="none"/>
        <c:tickLblPos val="none"/>
        <c:crossAx val="146707512"/>
        <c:crosses val="autoZero"/>
        <c:auto val="1"/>
        <c:lblOffset val="100"/>
        <c:baseTimeUnit val="years"/>
      </c:dateAx>
      <c:valAx>
        <c:axId val="1467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72672"/>
        <c:axId val="147098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72672"/>
        <c:axId val="147098488"/>
      </c:lineChart>
      <c:dateAx>
        <c:axId val="147072672"/>
        <c:scaling>
          <c:orientation val="minMax"/>
        </c:scaling>
        <c:delete val="1"/>
        <c:axPos val="b"/>
        <c:numFmt formatCode="ge" sourceLinked="1"/>
        <c:majorTickMark val="none"/>
        <c:minorTickMark val="none"/>
        <c:tickLblPos val="none"/>
        <c:crossAx val="147098488"/>
        <c:crosses val="autoZero"/>
        <c:auto val="1"/>
        <c:lblOffset val="100"/>
        <c:baseTimeUnit val="years"/>
      </c:dateAx>
      <c:valAx>
        <c:axId val="14709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28480"/>
        <c:axId val="14721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28480"/>
        <c:axId val="147217896"/>
      </c:lineChart>
      <c:dateAx>
        <c:axId val="147028480"/>
        <c:scaling>
          <c:orientation val="minMax"/>
        </c:scaling>
        <c:delete val="1"/>
        <c:axPos val="b"/>
        <c:numFmt formatCode="ge" sourceLinked="1"/>
        <c:majorTickMark val="none"/>
        <c:minorTickMark val="none"/>
        <c:tickLblPos val="none"/>
        <c:crossAx val="147217896"/>
        <c:crosses val="autoZero"/>
        <c:auto val="1"/>
        <c:lblOffset val="100"/>
        <c:baseTimeUnit val="years"/>
      </c:dateAx>
      <c:valAx>
        <c:axId val="1472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295864"/>
        <c:axId val="1462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295864"/>
        <c:axId val="146296256"/>
      </c:lineChart>
      <c:dateAx>
        <c:axId val="146295864"/>
        <c:scaling>
          <c:orientation val="minMax"/>
        </c:scaling>
        <c:delete val="1"/>
        <c:axPos val="b"/>
        <c:numFmt formatCode="ge" sourceLinked="1"/>
        <c:majorTickMark val="none"/>
        <c:minorTickMark val="none"/>
        <c:tickLblPos val="none"/>
        <c:crossAx val="146296256"/>
        <c:crosses val="autoZero"/>
        <c:auto val="1"/>
        <c:lblOffset val="100"/>
        <c:baseTimeUnit val="years"/>
      </c:dateAx>
      <c:valAx>
        <c:axId val="1462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59040"/>
        <c:axId val="14725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59040"/>
        <c:axId val="147259432"/>
      </c:lineChart>
      <c:dateAx>
        <c:axId val="147259040"/>
        <c:scaling>
          <c:orientation val="minMax"/>
        </c:scaling>
        <c:delete val="1"/>
        <c:axPos val="b"/>
        <c:numFmt formatCode="ge" sourceLinked="1"/>
        <c:majorTickMark val="none"/>
        <c:minorTickMark val="none"/>
        <c:tickLblPos val="none"/>
        <c:crossAx val="147259432"/>
        <c:crosses val="autoZero"/>
        <c:auto val="1"/>
        <c:lblOffset val="100"/>
        <c:baseTimeUnit val="years"/>
      </c:dateAx>
      <c:valAx>
        <c:axId val="14725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
                  <c:v>0</c:v>
                </c:pt>
                <c:pt idx="1">
                  <c:v>215.7</c:v>
                </c:pt>
                <c:pt idx="2">
                  <c:v>44.29</c:v>
                </c:pt>
                <c:pt idx="3">
                  <c:v>36.619999999999997</c:v>
                </c:pt>
                <c:pt idx="4" formatCode="#,##0.00;&quot;△&quot;#,##0.00">
                  <c:v>0</c:v>
                </c:pt>
              </c:numCache>
            </c:numRef>
          </c:val>
        </c:ser>
        <c:dLbls>
          <c:showLegendKey val="0"/>
          <c:showVal val="0"/>
          <c:showCatName val="0"/>
          <c:showSerName val="0"/>
          <c:showPercent val="0"/>
          <c:showBubbleSize val="0"/>
        </c:dLbls>
        <c:gapWidth val="150"/>
        <c:axId val="147260608"/>
        <c:axId val="14726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47260608"/>
        <c:axId val="147261000"/>
      </c:lineChart>
      <c:dateAx>
        <c:axId val="147260608"/>
        <c:scaling>
          <c:orientation val="minMax"/>
        </c:scaling>
        <c:delete val="1"/>
        <c:axPos val="b"/>
        <c:numFmt formatCode="ge" sourceLinked="1"/>
        <c:majorTickMark val="none"/>
        <c:minorTickMark val="none"/>
        <c:tickLblPos val="none"/>
        <c:crossAx val="147261000"/>
        <c:crosses val="autoZero"/>
        <c:auto val="1"/>
        <c:lblOffset val="100"/>
        <c:baseTimeUnit val="years"/>
      </c:dateAx>
      <c:valAx>
        <c:axId val="14726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93.88</c:v>
                </c:pt>
                <c:pt idx="1">
                  <c:v>102.29</c:v>
                </c:pt>
                <c:pt idx="2">
                  <c:v>73.2</c:v>
                </c:pt>
                <c:pt idx="3">
                  <c:v>94.09</c:v>
                </c:pt>
                <c:pt idx="4">
                  <c:v>87.63</c:v>
                </c:pt>
              </c:numCache>
            </c:numRef>
          </c:val>
        </c:ser>
        <c:dLbls>
          <c:showLegendKey val="0"/>
          <c:showVal val="0"/>
          <c:showCatName val="0"/>
          <c:showSerName val="0"/>
          <c:showPercent val="0"/>
          <c:showBubbleSize val="0"/>
        </c:dLbls>
        <c:gapWidth val="150"/>
        <c:axId val="147262176"/>
        <c:axId val="14726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47262176"/>
        <c:axId val="147262568"/>
      </c:lineChart>
      <c:dateAx>
        <c:axId val="147262176"/>
        <c:scaling>
          <c:orientation val="minMax"/>
        </c:scaling>
        <c:delete val="1"/>
        <c:axPos val="b"/>
        <c:numFmt formatCode="ge" sourceLinked="1"/>
        <c:majorTickMark val="none"/>
        <c:minorTickMark val="none"/>
        <c:tickLblPos val="none"/>
        <c:crossAx val="147262568"/>
        <c:crosses val="autoZero"/>
        <c:auto val="1"/>
        <c:lblOffset val="100"/>
        <c:baseTimeUnit val="years"/>
      </c:dateAx>
      <c:valAx>
        <c:axId val="14726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162.30000000000001</c:v>
                </c:pt>
                <c:pt idx="1">
                  <c:v>150</c:v>
                </c:pt>
                <c:pt idx="2">
                  <c:v>210.31</c:v>
                </c:pt>
                <c:pt idx="3">
                  <c:v>168.55</c:v>
                </c:pt>
                <c:pt idx="4">
                  <c:v>180.05</c:v>
                </c:pt>
              </c:numCache>
            </c:numRef>
          </c:val>
        </c:ser>
        <c:dLbls>
          <c:showLegendKey val="0"/>
          <c:showVal val="0"/>
          <c:showCatName val="0"/>
          <c:showSerName val="0"/>
          <c:showPercent val="0"/>
          <c:showBubbleSize val="0"/>
        </c:dLbls>
        <c:gapWidth val="150"/>
        <c:axId val="147428984"/>
        <c:axId val="1474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47428984"/>
        <c:axId val="147429376"/>
      </c:lineChart>
      <c:dateAx>
        <c:axId val="147428984"/>
        <c:scaling>
          <c:orientation val="minMax"/>
        </c:scaling>
        <c:delete val="1"/>
        <c:axPos val="b"/>
        <c:numFmt formatCode="ge" sourceLinked="1"/>
        <c:majorTickMark val="none"/>
        <c:minorTickMark val="none"/>
        <c:tickLblPos val="none"/>
        <c:crossAx val="147429376"/>
        <c:crosses val="autoZero"/>
        <c:auto val="1"/>
        <c:lblOffset val="100"/>
        <c:baseTimeUnit val="years"/>
      </c:dateAx>
      <c:valAx>
        <c:axId val="1474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2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芳賀町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15955</v>
      </c>
      <c r="AM8" s="47"/>
      <c r="AN8" s="47"/>
      <c r="AO8" s="47"/>
      <c r="AP8" s="47"/>
      <c r="AQ8" s="47"/>
      <c r="AR8" s="47"/>
      <c r="AS8" s="47"/>
      <c r="AT8" s="43">
        <f>データ!S6</f>
        <v>70.16</v>
      </c>
      <c r="AU8" s="43"/>
      <c r="AV8" s="43"/>
      <c r="AW8" s="43"/>
      <c r="AX8" s="43"/>
      <c r="AY8" s="43"/>
      <c r="AZ8" s="43"/>
      <c r="BA8" s="43"/>
      <c r="BB8" s="43">
        <f>データ!T6</f>
        <v>227.41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18.260000000000002</v>
      </c>
      <c r="Q10" s="43"/>
      <c r="R10" s="43"/>
      <c r="S10" s="43"/>
      <c r="T10" s="43"/>
      <c r="U10" s="43"/>
      <c r="V10" s="43"/>
      <c r="W10" s="43">
        <f>データ!P6</f>
        <v>78.17</v>
      </c>
      <c r="X10" s="43"/>
      <c r="Y10" s="43"/>
      <c r="Z10" s="43"/>
      <c r="AA10" s="43"/>
      <c r="AB10" s="43"/>
      <c r="AC10" s="43"/>
      <c r="AD10" s="47">
        <f>データ!Q6</f>
        <v>2776</v>
      </c>
      <c r="AE10" s="47"/>
      <c r="AF10" s="47"/>
      <c r="AG10" s="47"/>
      <c r="AH10" s="47"/>
      <c r="AI10" s="47"/>
      <c r="AJ10" s="47"/>
      <c r="AK10" s="2"/>
      <c r="AL10" s="47">
        <f>データ!U6</f>
        <v>2902</v>
      </c>
      <c r="AM10" s="47"/>
      <c r="AN10" s="47"/>
      <c r="AO10" s="47"/>
      <c r="AP10" s="47"/>
      <c r="AQ10" s="47"/>
      <c r="AR10" s="47"/>
      <c r="AS10" s="47"/>
      <c r="AT10" s="43">
        <f>データ!V6</f>
        <v>0.76</v>
      </c>
      <c r="AU10" s="43"/>
      <c r="AV10" s="43"/>
      <c r="AW10" s="43"/>
      <c r="AX10" s="43"/>
      <c r="AY10" s="43"/>
      <c r="AZ10" s="43"/>
      <c r="BA10" s="43"/>
      <c r="BB10" s="43">
        <f>データ!W6</f>
        <v>3818.42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93459</v>
      </c>
      <c r="D6" s="31">
        <f t="shared" si="3"/>
        <v>47</v>
      </c>
      <c r="E6" s="31">
        <f t="shared" si="3"/>
        <v>17</v>
      </c>
      <c r="F6" s="31">
        <f t="shared" si="3"/>
        <v>1</v>
      </c>
      <c r="G6" s="31">
        <f t="shared" si="3"/>
        <v>0</v>
      </c>
      <c r="H6" s="31" t="str">
        <f t="shared" si="3"/>
        <v>栃木県　芳賀町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18.260000000000002</v>
      </c>
      <c r="P6" s="32">
        <f t="shared" si="3"/>
        <v>78.17</v>
      </c>
      <c r="Q6" s="32">
        <f t="shared" si="3"/>
        <v>2776</v>
      </c>
      <c r="R6" s="32">
        <f t="shared" si="3"/>
        <v>15955</v>
      </c>
      <c r="S6" s="32">
        <f t="shared" si="3"/>
        <v>70.16</v>
      </c>
      <c r="T6" s="32">
        <f t="shared" si="3"/>
        <v>227.41</v>
      </c>
      <c r="U6" s="32">
        <f t="shared" si="3"/>
        <v>2902</v>
      </c>
      <c r="V6" s="32">
        <f t="shared" si="3"/>
        <v>0.76</v>
      </c>
      <c r="W6" s="32">
        <f t="shared" si="3"/>
        <v>3818.42</v>
      </c>
      <c r="X6" s="33">
        <f>IF(X7="",NA(),X7)</f>
        <v>99</v>
      </c>
      <c r="Y6" s="33">
        <f t="shared" ref="Y6:AG6" si="4">IF(Y7="",NA(),Y7)</f>
        <v>104.81</v>
      </c>
      <c r="Z6" s="33">
        <f t="shared" si="4"/>
        <v>93.95</v>
      </c>
      <c r="AA6" s="33">
        <f t="shared" si="4"/>
        <v>102.26</v>
      </c>
      <c r="AB6" s="33">
        <f t="shared" si="4"/>
        <v>103.26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3">
        <f t="shared" ref="BF6:BN6" si="7">IF(BF7="",NA(),BF7)</f>
        <v>215.7</v>
      </c>
      <c r="BG6" s="33">
        <f t="shared" si="7"/>
        <v>44.29</v>
      </c>
      <c r="BH6" s="33">
        <f t="shared" si="7"/>
        <v>36.619999999999997</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93.88</v>
      </c>
      <c r="BQ6" s="33">
        <f t="shared" ref="BQ6:BY6" si="8">IF(BQ7="",NA(),BQ7)</f>
        <v>102.29</v>
      </c>
      <c r="BR6" s="33">
        <f t="shared" si="8"/>
        <v>73.2</v>
      </c>
      <c r="BS6" s="33">
        <f t="shared" si="8"/>
        <v>94.09</v>
      </c>
      <c r="BT6" s="33">
        <f t="shared" si="8"/>
        <v>87.63</v>
      </c>
      <c r="BU6" s="33">
        <f t="shared" si="8"/>
        <v>54.46</v>
      </c>
      <c r="BV6" s="33">
        <f t="shared" si="8"/>
        <v>57.36</v>
      </c>
      <c r="BW6" s="33">
        <f t="shared" si="8"/>
        <v>57.33</v>
      </c>
      <c r="BX6" s="33">
        <f t="shared" si="8"/>
        <v>60.78</v>
      </c>
      <c r="BY6" s="33">
        <f t="shared" si="8"/>
        <v>60.17</v>
      </c>
      <c r="BZ6" s="32" t="str">
        <f>IF(BZ7="","",IF(BZ7="-","【-】","【"&amp;SUBSTITUTE(TEXT(BZ7,"#,##0.00"),"-","△")&amp;"】"))</f>
        <v>【98.53】</v>
      </c>
      <c r="CA6" s="33">
        <f>IF(CA7="",NA(),CA7)</f>
        <v>162.30000000000001</v>
      </c>
      <c r="CB6" s="33">
        <f t="shared" ref="CB6:CJ6" si="9">IF(CB7="",NA(),CB7)</f>
        <v>150</v>
      </c>
      <c r="CC6" s="33">
        <f t="shared" si="9"/>
        <v>210.31</v>
      </c>
      <c r="CD6" s="33">
        <f t="shared" si="9"/>
        <v>168.55</v>
      </c>
      <c r="CE6" s="33">
        <f t="shared" si="9"/>
        <v>180.05</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36.43</v>
      </c>
      <c r="CM6" s="33">
        <f t="shared" ref="CM6:CU6" si="10">IF(CM7="",NA(),CM7)</f>
        <v>41.36</v>
      </c>
      <c r="CN6" s="33">
        <f t="shared" si="10"/>
        <v>42.36</v>
      </c>
      <c r="CO6" s="33">
        <f t="shared" si="10"/>
        <v>39.07</v>
      </c>
      <c r="CP6" s="33">
        <f t="shared" si="10"/>
        <v>42</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73.84</v>
      </c>
      <c r="CX6" s="33">
        <f t="shared" ref="CX6:DF6" si="11">IF(CX7="",NA(),CX7)</f>
        <v>75.08</v>
      </c>
      <c r="CY6" s="33">
        <f t="shared" si="11"/>
        <v>61.15</v>
      </c>
      <c r="CZ6" s="33">
        <f t="shared" si="11"/>
        <v>59.05</v>
      </c>
      <c r="DA6" s="33">
        <f t="shared" si="11"/>
        <v>59.96</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93459</v>
      </c>
      <c r="D7" s="35">
        <v>47</v>
      </c>
      <c r="E7" s="35">
        <v>17</v>
      </c>
      <c r="F7" s="35">
        <v>1</v>
      </c>
      <c r="G7" s="35">
        <v>0</v>
      </c>
      <c r="H7" s="35" t="s">
        <v>96</v>
      </c>
      <c r="I7" s="35" t="s">
        <v>97</v>
      </c>
      <c r="J7" s="35" t="s">
        <v>98</v>
      </c>
      <c r="K7" s="35" t="s">
        <v>99</v>
      </c>
      <c r="L7" s="35" t="s">
        <v>100</v>
      </c>
      <c r="M7" s="36" t="s">
        <v>101</v>
      </c>
      <c r="N7" s="36" t="s">
        <v>102</v>
      </c>
      <c r="O7" s="36">
        <v>18.260000000000002</v>
      </c>
      <c r="P7" s="36">
        <v>78.17</v>
      </c>
      <c r="Q7" s="36">
        <v>2776</v>
      </c>
      <c r="R7" s="36">
        <v>15955</v>
      </c>
      <c r="S7" s="36">
        <v>70.16</v>
      </c>
      <c r="T7" s="36">
        <v>227.41</v>
      </c>
      <c r="U7" s="36">
        <v>2902</v>
      </c>
      <c r="V7" s="36">
        <v>0.76</v>
      </c>
      <c r="W7" s="36">
        <v>3818.42</v>
      </c>
      <c r="X7" s="36">
        <v>99</v>
      </c>
      <c r="Y7" s="36">
        <v>104.81</v>
      </c>
      <c r="Z7" s="36">
        <v>93.95</v>
      </c>
      <c r="AA7" s="36">
        <v>102.26</v>
      </c>
      <c r="AB7" s="36">
        <v>103.26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215.7</v>
      </c>
      <c r="BG7" s="36">
        <v>44.29</v>
      </c>
      <c r="BH7" s="36">
        <v>36.619999999999997</v>
      </c>
      <c r="BI7" s="36">
        <v>0</v>
      </c>
      <c r="BJ7" s="36">
        <v>1749.66</v>
      </c>
      <c r="BK7" s="36">
        <v>1574.53</v>
      </c>
      <c r="BL7" s="36">
        <v>1506.51</v>
      </c>
      <c r="BM7" s="36">
        <v>1315.67</v>
      </c>
      <c r="BN7" s="36">
        <v>1240.1600000000001</v>
      </c>
      <c r="BO7" s="36">
        <v>763.62</v>
      </c>
      <c r="BP7" s="36">
        <v>93.88</v>
      </c>
      <c r="BQ7" s="36">
        <v>102.29</v>
      </c>
      <c r="BR7" s="36">
        <v>73.2</v>
      </c>
      <c r="BS7" s="36">
        <v>94.09</v>
      </c>
      <c r="BT7" s="36">
        <v>87.63</v>
      </c>
      <c r="BU7" s="36">
        <v>54.46</v>
      </c>
      <c r="BV7" s="36">
        <v>57.36</v>
      </c>
      <c r="BW7" s="36">
        <v>57.33</v>
      </c>
      <c r="BX7" s="36">
        <v>60.78</v>
      </c>
      <c r="BY7" s="36">
        <v>60.17</v>
      </c>
      <c r="BZ7" s="36">
        <v>98.53</v>
      </c>
      <c r="CA7" s="36">
        <v>162.30000000000001</v>
      </c>
      <c r="CB7" s="36">
        <v>150</v>
      </c>
      <c r="CC7" s="36">
        <v>210.31</v>
      </c>
      <c r="CD7" s="36">
        <v>168.55</v>
      </c>
      <c r="CE7" s="36">
        <v>180.05</v>
      </c>
      <c r="CF7" s="36">
        <v>293.08999999999997</v>
      </c>
      <c r="CG7" s="36">
        <v>279.91000000000003</v>
      </c>
      <c r="CH7" s="36">
        <v>284.52999999999997</v>
      </c>
      <c r="CI7" s="36">
        <v>276.26</v>
      </c>
      <c r="CJ7" s="36">
        <v>281.52999999999997</v>
      </c>
      <c r="CK7" s="36">
        <v>139.69999999999999</v>
      </c>
      <c r="CL7" s="36">
        <v>36.43</v>
      </c>
      <c r="CM7" s="36">
        <v>41.36</v>
      </c>
      <c r="CN7" s="36">
        <v>42.36</v>
      </c>
      <c r="CO7" s="36">
        <v>39.07</v>
      </c>
      <c r="CP7" s="36">
        <v>42</v>
      </c>
      <c r="CQ7" s="36">
        <v>38.950000000000003</v>
      </c>
      <c r="CR7" s="36">
        <v>40.07</v>
      </c>
      <c r="CS7" s="36">
        <v>39.92</v>
      </c>
      <c r="CT7" s="36">
        <v>41.63</v>
      </c>
      <c r="CU7" s="36">
        <v>44.89</v>
      </c>
      <c r="CV7" s="36">
        <v>60.01</v>
      </c>
      <c r="CW7" s="36">
        <v>73.84</v>
      </c>
      <c r="CX7" s="36">
        <v>75.08</v>
      </c>
      <c r="CY7" s="36">
        <v>61.15</v>
      </c>
      <c r="CZ7" s="36">
        <v>59.05</v>
      </c>
      <c r="DA7" s="36">
        <v>59.96</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2017-02-14T00:33:00Z</cp:lastPrinted>
  <dcterms:created xsi:type="dcterms:W3CDTF">2017-02-08T02:46:41Z</dcterms:created>
  <dcterms:modified xsi:type="dcterms:W3CDTF">2017-02-17T05:04:53Z</dcterms:modified>
  <cp:category/>
</cp:coreProperties>
</file>