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市町修正\05農業集落排水事業\"/>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<sst xmlns="http://schemas.openxmlformats.org/spreadsheetml/2006/main" count="221" uniqueCount="111">
  <si>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</si>
  <si>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</si>
  <si>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</si>
  <si>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</si>
  <si>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</si>
  <si>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</si>
  <si>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</si>
  <si>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</si>
  <si>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</si>
  <si>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</si>
  <si>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</si>
  <si>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</si>
  <si>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</si>
  <si>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</si>
  <si>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</si>
  <si>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</si>
  <si>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</si>
  <si>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</si>
  <si>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</si>
  <si>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</si>
  <si>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</si>
  <si>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</si>
  <si>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</si>
  <si>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</si>
  <si>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</si>
  <si>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</si>
  <si>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</si>
  <si>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</si>
  <si>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</si>
  <si>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</si>
  <si>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</si>
  <si>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</si>
  <si>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</si>
  <si>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</si>
  <si>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</si>
  <si>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</si>
  <si>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</si>
  <si>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</si>
  <si>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</si>
  <si>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</si>
  <si>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</si>
  <si>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</si>
  <si>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</si>
  <si>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</si>
  <si>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</si>
  <si>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</si>
  <si>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</si>
  <si>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</si>
  <si>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</si>
  <si>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</si>
  <si>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</si>
  <si>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</si>
  <si>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</si>
  <si>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</si>
  <si>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</si>
  <si>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</si>
  <si>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</si>
  <si>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</si>
  <si>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</si>
  <si>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</si>
  <si>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</si>
  <si>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</si>
  <si>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</si>
  <si>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</si>
  <si>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</si>
  <si>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</si>
  <si>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</si>
  <si>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</si>
  <si>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</si>
  <si>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</si>
  <si>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</si>
  <si>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</si>
  <si>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</si>
  <si>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</si>
  <si>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</si>
  <si>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</si>
  <si>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</si>
  <si>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</si>
  <si>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</si>
  <si>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</si>
  <si>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</si>
  <si>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</si>
  <si>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</si>
  <si>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</si>
  <si>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</si>
  <si>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</si>
  <si>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</si>
  <si>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</si>
  <si>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</si>
  <si>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</si>
  <si>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</si>
  <si>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</si>
  <si>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</si>
  <si>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</si>
  <si>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</si>
  <si>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</si>
  <si>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芳賀町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</si>
  <si>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</si>
  <si>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</si>
  <si>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</si>
  <si>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</si>
  <si>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</si>
  <si>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</si>
  <si>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</si>
  <si>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</si>
  <si>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</si>
  <si>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</si>
  <si>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</si>
  <si>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収益的収支比率から、東日本大震災後料金収入や一般会計からの繰入金で賄いきれておらず、赤字であることがわかる。
　企業債残高対事業規模比率を見ると、整備が完了しているため新たな債務が発生しておらず、低下している。
　汚水処理原価は適正であるが、加入率が高く整備完了しているにも関わらず、経費回収率が低いため、経営が悪化している。今後は、使用料の見直しを行うなどして適正な料金収入を得ることが必要となっている。
　施設利用率は、平成22年度に東水沼地区で民間開発住宅地の処理施設老朽化による一括加入があったため100％を超過した。その他の７地区では急激な増減はない。
　水洗化率は、高齢者のみの世帯や空き家等で未接続世帯が数件あるが、97％と高い数値となっている。
</t>
    <rPh sb="1" eb="4">
      <t>シュウエキテキ</t>
    </rPh>
    <rPh sb="4" eb="6">
      <t>シュウシ</t>
    </rPh>
    <rPh sb="6" eb="8">
      <t>ヒリツ</t>
    </rPh>
    <rPh sb="11" eb="14">
      <t>ヒガシニホン</t>
    </rPh>
    <rPh sb="14" eb="17">
      <t>ダイシンサイ</t>
    </rPh>
    <rPh sb="17" eb="18">
      <t>ゴ</t>
    </rPh>
    <rPh sb="18" eb="20">
      <t>リョウキン</t>
    </rPh>
    <rPh sb="20" eb="22">
      <t>シュウニュウ</t>
    </rPh>
    <rPh sb="23" eb="25">
      <t>イッパン</t>
    </rPh>
    <rPh sb="25" eb="27">
      <t>カイケイ</t>
    </rPh>
    <rPh sb="30" eb="32">
      <t>クリイレ</t>
    </rPh>
    <rPh sb="32" eb="33">
      <t>キン</t>
    </rPh>
    <rPh sb="34" eb="35">
      <t>マカナ</t>
    </rPh>
    <rPh sb="43" eb="45">
      <t>アカジ</t>
    </rPh>
    <rPh sb="57" eb="60">
      <t>キギョウサイ</t>
    </rPh>
    <rPh sb="60" eb="62">
      <t>ザンダカ</t>
    </rPh>
    <rPh sb="62" eb="63">
      <t>タイ</t>
    </rPh>
    <rPh sb="63" eb="65">
      <t>ジギョウ</t>
    </rPh>
    <rPh sb="65" eb="67">
      <t>キボ</t>
    </rPh>
    <rPh sb="67" eb="69">
      <t>ヒリツ</t>
    </rPh>
    <rPh sb="70" eb="71">
      <t>ミ</t>
    </rPh>
    <rPh sb="74" eb="76">
      <t>セイビ</t>
    </rPh>
    <rPh sb="77" eb="79">
      <t>カンリョウ</t>
    </rPh>
    <rPh sb="85" eb="86">
      <t>アラ</t>
    </rPh>
    <rPh sb="88" eb="90">
      <t>サイム</t>
    </rPh>
    <rPh sb="91" eb="93">
      <t>ハッセイ</t>
    </rPh>
    <rPh sb="99" eb="101">
      <t>テイカ</t>
    </rPh>
    <rPh sb="108" eb="110">
      <t>オスイ</t>
    </rPh>
    <rPh sb="110" eb="112">
      <t>ショリ</t>
    </rPh>
    <rPh sb="112" eb="114">
      <t>ゲンカ</t>
    </rPh>
    <rPh sb="115" eb="117">
      <t>テキセイ</t>
    </rPh>
    <rPh sb="122" eb="125">
      <t>カニュウリツ</t>
    </rPh>
    <rPh sb="126" eb="127">
      <t>タカ</t>
    </rPh>
    <rPh sb="128" eb="130">
      <t>セイビ</t>
    </rPh>
    <rPh sb="130" eb="132">
      <t>カンリョウ</t>
    </rPh>
    <rPh sb="138" eb="139">
      <t>カカ</t>
    </rPh>
    <rPh sb="143" eb="145">
      <t>ケイヒ</t>
    </rPh>
    <rPh sb="145" eb="148">
      <t>カイシュウリツ</t>
    </rPh>
    <rPh sb="149" eb="150">
      <t>ヒク</t>
    </rPh>
    <rPh sb="154" eb="156">
      <t>ケイエイ</t>
    </rPh>
    <rPh sb="157" eb="159">
      <t>アッカ</t>
    </rPh>
    <rPh sb="164" eb="166">
      <t>コンゴ</t>
    </rPh>
    <rPh sb="168" eb="171">
      <t>シヨウリョウ</t>
    </rPh>
    <rPh sb="172" eb="174">
      <t>ミナオ</t>
    </rPh>
    <rPh sb="176" eb="177">
      <t>オコナ</t>
    </rPh>
    <rPh sb="182" eb="184">
      <t>テキセイ</t>
    </rPh>
    <rPh sb="185" eb="187">
      <t>リョウキン</t>
    </rPh>
    <rPh sb="187" eb="189">
      <t>シュウニュウ</t>
    </rPh>
    <rPh sb="190" eb="191">
      <t>エ</t>
    </rPh>
    <rPh sb="195" eb="197">
      <t>ヒツヨウ</t>
    </rPh>
    <rPh sb="206" eb="208">
      <t>シセツ</t>
    </rPh>
    <rPh sb="208" eb="211">
      <t>リヨウリツ</t>
    </rPh>
    <rPh sb="213" eb="215">
      <t>ヘイセイ</t>
    </rPh>
    <rPh sb="217" eb="218">
      <t>ネン</t>
    </rPh>
    <rPh sb="218" eb="219">
      <t>ド</t>
    </rPh>
    <rPh sb="220" eb="223">
      <t>ヒガシミズヌマ</t>
    </rPh>
    <rPh sb="223" eb="225">
      <t>チク</t>
    </rPh>
    <rPh sb="226" eb="228">
      <t>ミンカン</t>
    </rPh>
    <rPh sb="228" eb="230">
      <t>カイハツ</t>
    </rPh>
    <rPh sb="230" eb="233">
      <t>ジュウタクチ</t>
    </rPh>
    <rPh sb="234" eb="236">
      <t>ショリ</t>
    </rPh>
    <rPh sb="236" eb="238">
      <t>シセツ</t>
    </rPh>
    <rPh sb="238" eb="241">
      <t>ロウキュウカ</t>
    </rPh>
    <rPh sb="244" eb="246">
      <t>イッカツ</t>
    </rPh>
    <rPh sb="246" eb="248">
      <t>カニュウ</t>
    </rPh>
    <rPh sb="259" eb="261">
      <t>チョウカ</t>
    </rPh>
    <rPh sb="266" eb="267">
      <t>タ</t>
    </rPh>
    <rPh sb="269" eb="271">
      <t>チク</t>
    </rPh>
    <rPh sb="273" eb="275">
      <t>キュウゲキ</t>
    </rPh>
    <rPh sb="276" eb="278">
      <t>ゾウゲン</t>
    </rPh>
    <rPh sb="284" eb="287">
      <t>スイセンカ</t>
    </rPh>
    <rPh sb="287" eb="288">
      <t>リツ</t>
    </rPh>
    <rPh sb="290" eb="293">
      <t>コウレイシャ</t>
    </rPh>
    <rPh sb="296" eb="298">
      <t>セタイ</t>
    </rPh>
    <rPh sb="299" eb="300">
      <t>ア</t>
    </rPh>
    <rPh sb="301" eb="302">
      <t>ヤ</t>
    </rPh>
    <rPh sb="302" eb="303">
      <t>トウ</t>
    </rPh>
    <rPh sb="304" eb="307">
      <t>ミセツゾク</t>
    </rPh>
    <rPh sb="307" eb="309">
      <t>セタイ</t>
    </rPh>
    <rPh sb="310" eb="312">
      <t>スウケン</t>
    </rPh>
    <rPh sb="320" eb="321">
      <t>タカ</t>
    </rPh>
    <rPh sb="322" eb="324">
      <t>スウチ</t>
    </rPh>
    <phoneticPr fontId="4"/>
  </si>
  <si>
    <t>　現在は機能強化を８地区中５地区で実施済であるが、雨天時雨天後の流入増加が顕著な地区があり、施設の老朽化や東日本大震災の影響による管渠等の破損により雨水が流入している可能性がある。
　今後は補助金等を活用しながら、管渠の更新を計画的に実施していく必要がある。</t>
    <rPh sb="1" eb="3">
      <t>ゲンザイ</t>
    </rPh>
    <rPh sb="4" eb="6">
      <t>キノウ</t>
    </rPh>
    <rPh sb="6" eb="8">
      <t>キョウカ</t>
    </rPh>
    <rPh sb="10" eb="12">
      <t>チク</t>
    </rPh>
    <rPh sb="12" eb="13">
      <t>チュウ</t>
    </rPh>
    <rPh sb="14" eb="16">
      <t>チク</t>
    </rPh>
    <rPh sb="17" eb="19">
      <t>ジッシ</t>
    </rPh>
    <rPh sb="19" eb="20">
      <t>ズミ</t>
    </rPh>
    <rPh sb="25" eb="28">
      <t>ウテンジ</t>
    </rPh>
    <rPh sb="28" eb="30">
      <t>ウテン</t>
    </rPh>
    <rPh sb="30" eb="31">
      <t>ゴ</t>
    </rPh>
    <rPh sb="32" eb="36">
      <t>リュウニュウゾウカ</t>
    </rPh>
    <rPh sb="37" eb="39">
      <t>ケンチョ</t>
    </rPh>
    <rPh sb="40" eb="42">
      <t>チク</t>
    </rPh>
    <rPh sb="46" eb="48">
      <t>シセツ</t>
    </rPh>
    <rPh sb="53" eb="56">
      <t>ヒガシニホン</t>
    </rPh>
    <rPh sb="56" eb="59">
      <t>ダイシンサイ</t>
    </rPh>
    <rPh sb="60" eb="62">
      <t>エイキョウ</t>
    </rPh>
    <rPh sb="65" eb="67">
      <t>カンキョ</t>
    </rPh>
    <rPh sb="67" eb="68">
      <t>トウ</t>
    </rPh>
    <rPh sb="69" eb="71">
      <t>ハソン</t>
    </rPh>
    <phoneticPr fontId="4"/>
  </si>
  <si>
    <t>　全８地区が整備完了しており、新規加入の増は見込めないため、現在の赤字経営を打破するためには、経営改善が急務である。
　そのため、汚水処理に係る費用を賄うため適正な使用料の確保をすべく、使用料の見直しを実施する必要がある。
　また、管渠や施設の老朽化により更新が必要となるため、更なる赤字経営とならないための計画的に工事を遂行する必要がある。</t>
    <rPh sb="1" eb="2">
      <t>ゼン</t>
    </rPh>
    <rPh sb="3" eb="5">
      <t>チク</t>
    </rPh>
    <rPh sb="6" eb="8">
      <t>セイビ</t>
    </rPh>
    <rPh sb="8" eb="10">
      <t>カンリョウ</t>
    </rPh>
    <rPh sb="15" eb="17">
      <t>シンキ</t>
    </rPh>
    <rPh sb="17" eb="19">
      <t>カニュウ</t>
    </rPh>
    <rPh sb="20" eb="21">
      <t>ゾウ</t>
    </rPh>
    <rPh sb="22" eb="24">
      <t>ミコ</t>
    </rPh>
    <rPh sb="30" eb="32">
      <t>ゲンザイ</t>
    </rPh>
    <rPh sb="33" eb="35">
      <t>アカジ</t>
    </rPh>
    <rPh sb="35" eb="37">
      <t>ケイエイ</t>
    </rPh>
    <rPh sb="38" eb="40">
      <t>ダハ</t>
    </rPh>
    <rPh sb="47" eb="49">
      <t>ケイエイ</t>
    </rPh>
    <rPh sb="49" eb="51">
      <t>カイゼン</t>
    </rPh>
    <rPh sb="52" eb="54">
      <t>キュウム</t>
    </rPh>
    <rPh sb="65" eb="67">
      <t>オスイ</t>
    </rPh>
    <rPh sb="67" eb="69">
      <t>ショリ</t>
    </rPh>
    <rPh sb="70" eb="71">
      <t>カカ</t>
    </rPh>
    <rPh sb="72" eb="74">
      <t>ヒヨウ</t>
    </rPh>
    <rPh sb="75" eb="76">
      <t>マカナ</t>
    </rPh>
    <rPh sb="79" eb="81">
      <t>テキセイ</t>
    </rPh>
    <rPh sb="82" eb="85">
      <t>シヨウリョウ</t>
    </rPh>
    <rPh sb="86" eb="88">
      <t>カクホ</t>
    </rPh>
    <rPh sb="93" eb="96">
      <t>シヨウリョウ</t>
    </rPh>
    <rPh sb="97" eb="99">
      <t>ミナオ</t>
    </rPh>
    <rPh sb="101" eb="103">
      <t>ジッシ</t>
    </rPh>
    <rPh sb="105" eb="107">
      <t>ヒツヨウ</t>
    </rPh>
    <rPh sb="116" eb="118">
      <t>カンキョ</t>
    </rPh>
    <rPh sb="119" eb="121">
      <t>シセツ</t>
    </rPh>
    <rPh sb="122" eb="125">
      <t>ロウキュウカ</t>
    </rPh>
    <rPh sb="128" eb="130">
      <t>コウシン</t>
    </rPh>
    <rPh sb="131" eb="133">
      <t>ヒツヨウ</t>
    </rPh>
    <rPh sb="139" eb="140">
      <t>サラ</t>
    </rPh>
    <rPh sb="142" eb="144">
      <t>アカジ</t>
    </rPh>
    <rPh sb="144" eb="146">
      <t>ケイエイ</t>
    </rPh>
    <rPh sb="154" eb="156">
      <t>ケイカク</t>
    </rPh>
    <rPh sb="156" eb="157">
      <t>テキ</t>
    </rPh>
    <rPh sb="158" eb="160">
      <t>コウジ</t>
    </rPh>
    <rPh sb="161" eb="163">
      <t>スイコウ</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</si>
</sst>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0.23</c:v>
                </c:pt>
                <c:pt idx="3">
                  <c:v>0</c:v>
                </c:pt>
                <c:pt idx="4">
                  <c:v>0</c:v>
                </c:pt>
              </c:numCache>
            </c:numRef>
          </c:val>
        </c:ser>
        <c:dLbls>
          <c:showLegendKey val="0"/>
          <c:showVal val="0"/>
          <c:showCatName val="0"/>
          <c:showSerName val="0"/>
          <c:showPercent val="0"/>
          <c:showBubbleSize val="0"/>
        </c:dLbls>
        <c:gapWidth val="150"/>
        <c:axId val="168923664"/>
        <c:axId val="1689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68923664"/>
        <c:axId val="168922880"/>
      </c:lineChart>
      <c:dateAx>
        <c:axId val="168923664"/>
        <c:scaling>
          <c:orientation val="minMax"/>
        </c:scaling>
        <c:delete val="1"/>
        <c:axPos val="b"/>
        <c:numFmt formatCode="ge" sourceLinked="1"/>
        <c:majorTickMark val="none"/>
        <c:minorTickMark val="none"/>
        <c:tickLblPos val="none"/>
        <c:crossAx val="168922880"/>
        <c:crosses val="autoZero"/>
        <c:auto val="1"/>
        <c:lblOffset val="100"/>
        <c:baseTimeUnit val="years"/>
      </c:dateAx>
      <c:valAx>
        <c:axId val="1689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2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87.44</c:v>
                </c:pt>
                <c:pt idx="1">
                  <c:v>105.96</c:v>
                </c:pt>
                <c:pt idx="2">
                  <c:v>105.96</c:v>
                </c:pt>
                <c:pt idx="3">
                  <c:v>105.96</c:v>
                </c:pt>
                <c:pt idx="4">
                  <c:v>105.96</c:v>
                </c:pt>
              </c:numCache>
            </c:numRef>
          </c:val>
        </c:ser>
        <c:dLbls>
          <c:showLegendKey val="0"/>
          <c:showVal val="0"/>
          <c:showCatName val="0"/>
          <c:showSerName val="0"/>
          <c:showPercent val="0"/>
          <c:showBubbleSize val="0"/>
        </c:dLbls>
        <c:gapWidth val="150"/>
        <c:axId val="243786904"/>
        <c:axId val="2437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43786904"/>
        <c:axId val="243787296"/>
      </c:lineChart>
      <c:dateAx>
        <c:axId val="243786904"/>
        <c:scaling>
          <c:orientation val="minMax"/>
        </c:scaling>
        <c:delete val="1"/>
        <c:axPos val="b"/>
        <c:numFmt formatCode="ge" sourceLinked="1"/>
        <c:majorTickMark val="none"/>
        <c:minorTickMark val="none"/>
        <c:tickLblPos val="none"/>
        <c:crossAx val="243787296"/>
        <c:crosses val="autoZero"/>
        <c:auto val="1"/>
        <c:lblOffset val="100"/>
        <c:baseTimeUnit val="years"/>
      </c:dateAx>
      <c:valAx>
        <c:axId val="2437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8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96.42</c:v>
                </c:pt>
                <c:pt idx="1">
                  <c:v>96.8</c:v>
                </c:pt>
                <c:pt idx="2">
                  <c:v>96.64</c:v>
                </c:pt>
                <c:pt idx="3">
                  <c:v>97.18</c:v>
                </c:pt>
                <c:pt idx="4">
                  <c:v>97.5</c:v>
                </c:pt>
              </c:numCache>
            </c:numRef>
          </c:val>
        </c:ser>
        <c:dLbls>
          <c:showLegendKey val="0"/>
          <c:showVal val="0"/>
          <c:showCatName val="0"/>
          <c:showSerName val="0"/>
          <c:showPercent val="0"/>
          <c:showBubbleSize val="0"/>
        </c:dLbls>
        <c:gapWidth val="150"/>
        <c:axId val="243788472"/>
        <c:axId val="2437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43788472"/>
        <c:axId val="243788864"/>
      </c:lineChart>
      <c:dateAx>
        <c:axId val="243788472"/>
        <c:scaling>
          <c:orientation val="minMax"/>
        </c:scaling>
        <c:delete val="1"/>
        <c:axPos val="b"/>
        <c:numFmt formatCode="ge" sourceLinked="1"/>
        <c:majorTickMark val="none"/>
        <c:minorTickMark val="none"/>
        <c:tickLblPos val="none"/>
        <c:crossAx val="243788864"/>
        <c:crosses val="autoZero"/>
        <c:auto val="1"/>
        <c:lblOffset val="100"/>
        <c:baseTimeUnit val="years"/>
      </c:dateAx>
      <c:valAx>
        <c:axId val="2437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8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97.58</c:v>
                </c:pt>
                <c:pt idx="1">
                  <c:v>91.59</c:v>
                </c:pt>
                <c:pt idx="2">
                  <c:v>89.64</c:v>
                </c:pt>
                <c:pt idx="3">
                  <c:v>69.33</c:v>
                </c:pt>
                <c:pt idx="4">
                  <c:v>88.62</c:v>
                </c:pt>
              </c:numCache>
            </c:numRef>
          </c:val>
        </c:ser>
        <c:dLbls>
          <c:showLegendKey val="0"/>
          <c:showVal val="0"/>
          <c:showCatName val="0"/>
          <c:showSerName val="0"/>
          <c:showPercent val="0"/>
          <c:showBubbleSize val="0"/>
        </c:dLbls>
        <c:gapWidth val="150"/>
        <c:axId val="168925624"/>
        <c:axId val="16889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25624"/>
        <c:axId val="168899704"/>
      </c:lineChart>
      <c:dateAx>
        <c:axId val="168925624"/>
        <c:scaling>
          <c:orientation val="minMax"/>
        </c:scaling>
        <c:delete val="1"/>
        <c:axPos val="b"/>
        <c:numFmt formatCode="ge" sourceLinked="1"/>
        <c:majorTickMark val="none"/>
        <c:minorTickMark val="none"/>
        <c:tickLblPos val="none"/>
        <c:crossAx val="168899704"/>
        <c:crosses val="autoZero"/>
        <c:auto val="1"/>
        <c:lblOffset val="100"/>
        <c:baseTimeUnit val="years"/>
      </c:dateAx>
      <c:valAx>
        <c:axId val="16889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2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898136"/>
        <c:axId val="16889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98136"/>
        <c:axId val="168897352"/>
      </c:lineChart>
      <c:dateAx>
        <c:axId val="168898136"/>
        <c:scaling>
          <c:orientation val="minMax"/>
        </c:scaling>
        <c:delete val="1"/>
        <c:axPos val="b"/>
        <c:numFmt formatCode="ge" sourceLinked="1"/>
        <c:majorTickMark val="none"/>
        <c:minorTickMark val="none"/>
        <c:tickLblPos val="none"/>
        <c:crossAx val="168897352"/>
        <c:crosses val="autoZero"/>
        <c:auto val="1"/>
        <c:lblOffset val="100"/>
        <c:baseTimeUnit val="years"/>
      </c:dateAx>
      <c:valAx>
        <c:axId val="16889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9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371008"/>
        <c:axId val="24337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371008"/>
        <c:axId val="243371400"/>
      </c:lineChart>
      <c:dateAx>
        <c:axId val="243371008"/>
        <c:scaling>
          <c:orientation val="minMax"/>
        </c:scaling>
        <c:delete val="1"/>
        <c:axPos val="b"/>
        <c:numFmt formatCode="ge" sourceLinked="1"/>
        <c:majorTickMark val="none"/>
        <c:minorTickMark val="none"/>
        <c:tickLblPos val="none"/>
        <c:crossAx val="243371400"/>
        <c:crosses val="autoZero"/>
        <c:auto val="1"/>
        <c:lblOffset val="100"/>
        <c:baseTimeUnit val="years"/>
      </c:dateAx>
      <c:valAx>
        <c:axId val="24337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372576"/>
        <c:axId val="24337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372576"/>
        <c:axId val="243372968"/>
      </c:lineChart>
      <c:dateAx>
        <c:axId val="243372576"/>
        <c:scaling>
          <c:orientation val="minMax"/>
        </c:scaling>
        <c:delete val="1"/>
        <c:axPos val="b"/>
        <c:numFmt formatCode="ge" sourceLinked="1"/>
        <c:majorTickMark val="none"/>
        <c:minorTickMark val="none"/>
        <c:tickLblPos val="none"/>
        <c:crossAx val="243372968"/>
        <c:crosses val="autoZero"/>
        <c:auto val="1"/>
        <c:lblOffset val="100"/>
        <c:baseTimeUnit val="years"/>
      </c:dateAx>
      <c:valAx>
        <c:axId val="24337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374144"/>
        <c:axId val="24337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374144"/>
        <c:axId val="243374536"/>
      </c:lineChart>
      <c:dateAx>
        <c:axId val="243374144"/>
        <c:scaling>
          <c:orientation val="minMax"/>
        </c:scaling>
        <c:delete val="1"/>
        <c:axPos val="b"/>
        <c:numFmt formatCode="ge" sourceLinked="1"/>
        <c:majorTickMark val="none"/>
        <c:minorTickMark val="none"/>
        <c:tickLblPos val="none"/>
        <c:crossAx val="243374536"/>
        <c:crosses val="autoZero"/>
        <c:auto val="1"/>
        <c:lblOffset val="100"/>
        <c:baseTimeUnit val="years"/>
      </c:dateAx>
      <c:valAx>
        <c:axId val="24337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322.07</c:v>
                </c:pt>
                <c:pt idx="1">
                  <c:v>632.47</c:v>
                </c:pt>
                <c:pt idx="2">
                  <c:v>623.89</c:v>
                </c:pt>
                <c:pt idx="3">
                  <c:v>487.3</c:v>
                </c:pt>
                <c:pt idx="4">
                  <c:v>408.29</c:v>
                </c:pt>
              </c:numCache>
            </c:numRef>
          </c:val>
        </c:ser>
        <c:dLbls>
          <c:showLegendKey val="0"/>
          <c:showVal val="0"/>
          <c:showCatName val="0"/>
          <c:showSerName val="0"/>
          <c:showPercent val="0"/>
          <c:showBubbleSize val="0"/>
        </c:dLbls>
        <c:gapWidth val="150"/>
        <c:axId val="243581272"/>
        <c:axId val="2435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43581272"/>
        <c:axId val="243581664"/>
      </c:lineChart>
      <c:dateAx>
        <c:axId val="243581272"/>
        <c:scaling>
          <c:orientation val="minMax"/>
        </c:scaling>
        <c:delete val="1"/>
        <c:axPos val="b"/>
        <c:numFmt formatCode="ge" sourceLinked="1"/>
        <c:majorTickMark val="none"/>
        <c:minorTickMark val="none"/>
        <c:tickLblPos val="none"/>
        <c:crossAx val="243581664"/>
        <c:crosses val="autoZero"/>
        <c:auto val="1"/>
        <c:lblOffset val="100"/>
        <c:baseTimeUnit val="years"/>
      </c:dateAx>
      <c:valAx>
        <c:axId val="2435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8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67.08</c:v>
                </c:pt>
                <c:pt idx="1">
                  <c:v>66.84</c:v>
                </c:pt>
                <c:pt idx="2">
                  <c:v>67.209999999999994</c:v>
                </c:pt>
                <c:pt idx="3">
                  <c:v>68.400000000000006</c:v>
                </c:pt>
                <c:pt idx="4">
                  <c:v>66.239999999999995</c:v>
                </c:pt>
              </c:numCache>
            </c:numRef>
          </c:val>
        </c:ser>
        <c:dLbls>
          <c:showLegendKey val="0"/>
          <c:showVal val="0"/>
          <c:showCatName val="0"/>
          <c:showSerName val="0"/>
          <c:showPercent val="0"/>
          <c:showBubbleSize val="0"/>
        </c:dLbls>
        <c:gapWidth val="150"/>
        <c:axId val="243582840"/>
        <c:axId val="243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43582840"/>
        <c:axId val="243583232"/>
      </c:lineChart>
      <c:dateAx>
        <c:axId val="243582840"/>
        <c:scaling>
          <c:orientation val="minMax"/>
        </c:scaling>
        <c:delete val="1"/>
        <c:axPos val="b"/>
        <c:numFmt formatCode="ge" sourceLinked="1"/>
        <c:majorTickMark val="none"/>
        <c:minorTickMark val="none"/>
        <c:tickLblPos val="none"/>
        <c:crossAx val="243583232"/>
        <c:crosses val="autoZero"/>
        <c:auto val="1"/>
        <c:lblOffset val="100"/>
        <c:baseTimeUnit val="years"/>
      </c:dateAx>
      <c:valAx>
        <c:axId val="2435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8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43785336"/>
        <c:axId val="2437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43785336"/>
        <c:axId val="243785728"/>
      </c:lineChart>
      <c:dateAx>
        <c:axId val="243785336"/>
        <c:scaling>
          <c:orientation val="minMax"/>
        </c:scaling>
        <c:delete val="1"/>
        <c:axPos val="b"/>
        <c:numFmt formatCode="ge" sourceLinked="1"/>
        <c:majorTickMark val="none"/>
        <c:minorTickMark val="none"/>
        <c:tickLblPos val="none"/>
        <c:crossAx val="243785728"/>
        <c:crosses val="autoZero"/>
        <c:auto val="1"/>
        <c:lblOffset val="100"/>
        <c:baseTimeUnit val="years"/>
      </c:dateAx>
      <c:valAx>
        <c:axId val="2437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8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芳賀町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16079</v>
      </c>
      <c r="AM8" s="64"/>
      <c r="AN8" s="64"/>
      <c r="AO8" s="64"/>
      <c r="AP8" s="64"/>
      <c r="AQ8" s="64"/>
      <c r="AR8" s="64"/>
      <c r="AS8" s="64"/>
      <c r="AT8" s="63">
        <f>データ!S6</f>
        <v>70.16</v>
      </c>
      <c r="AU8" s="63"/>
      <c r="AV8" s="63"/>
      <c r="AW8" s="63"/>
      <c r="AX8" s="63"/>
      <c r="AY8" s="63"/>
      <c r="AZ8" s="63"/>
      <c r="BA8" s="63"/>
      <c r="BB8" s="63">
        <f>データ!T6</f>
        <v>229.18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21.23</v>
      </c>
      <c r="Q10" s="63"/>
      <c r="R10" s="63"/>
      <c r="S10" s="63"/>
      <c r="T10" s="63"/>
      <c r="U10" s="63"/>
      <c r="V10" s="63"/>
      <c r="W10" s="63">
        <f>データ!P6</f>
        <v>93</v>
      </c>
      <c r="X10" s="63"/>
      <c r="Y10" s="63"/>
      <c r="Z10" s="63"/>
      <c r="AA10" s="63"/>
      <c r="AB10" s="63"/>
      <c r="AC10" s="63"/>
      <c r="AD10" s="64">
        <f>データ!Q6</f>
        <v>3495</v>
      </c>
      <c r="AE10" s="64"/>
      <c r="AF10" s="64"/>
      <c r="AG10" s="64"/>
      <c r="AH10" s="64"/>
      <c r="AI10" s="64"/>
      <c r="AJ10" s="64"/>
      <c r="AK10" s="2"/>
      <c r="AL10" s="64">
        <f>データ!U6</f>
        <v>3400</v>
      </c>
      <c r="AM10" s="64"/>
      <c r="AN10" s="64"/>
      <c r="AO10" s="64"/>
      <c r="AP10" s="64"/>
      <c r="AQ10" s="64"/>
      <c r="AR10" s="64"/>
      <c r="AS10" s="64"/>
      <c r="AT10" s="63">
        <f>データ!V6</f>
        <v>1.5</v>
      </c>
      <c r="AU10" s="63"/>
      <c r="AV10" s="63"/>
      <c r="AW10" s="63"/>
      <c r="AX10" s="63"/>
      <c r="AY10" s="63"/>
      <c r="AZ10" s="63"/>
      <c r="BA10" s="63"/>
      <c r="BB10" s="63">
        <f>データ!W6</f>
        <v>2266.67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93459</v>
      </c>
      <c r="D6" s="31">
        <f t="shared" si="3"/>
        <v>47</v>
      </c>
      <c r="E6" s="31">
        <f t="shared" si="3"/>
        <v>17</v>
      </c>
      <c r="F6" s="31">
        <f t="shared" si="3"/>
        <v>5</v>
      </c>
      <c r="G6" s="31">
        <f t="shared" si="3"/>
        <v>0</v>
      </c>
      <c r="H6" s="31" t="str">
        <f t="shared" si="3"/>
        <v>栃木県　芳賀町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21.23</v>
      </c>
      <c r="P6" s="32">
        <f t="shared" si="3"/>
        <v>93</v>
      </c>
      <c r="Q6" s="32">
        <f t="shared" si="3"/>
        <v>3495</v>
      </c>
      <c r="R6" s="32">
        <f t="shared" si="3"/>
        <v>16079</v>
      </c>
      <c r="S6" s="32">
        <f t="shared" si="3"/>
        <v>70.16</v>
      </c>
      <c r="T6" s="32">
        <f t="shared" si="3"/>
        <v>229.18</v>
      </c>
      <c r="U6" s="32">
        <f t="shared" si="3"/>
        <v>3400</v>
      </c>
      <c r="V6" s="32">
        <f t="shared" si="3"/>
        <v>1.5</v>
      </c>
      <c r="W6" s="32">
        <f t="shared" si="3"/>
        <v>2266.67</v>
      </c>
      <c r="X6" s="33">
        <f>IF(X7="",NA(),X7)</f>
        <v>97.58</v>
      </c>
      <c r="Y6" s="33">
        <f t="shared" ref="Y6:AG6" si="4">IF(Y7="",NA(),Y7)</f>
        <v>91.59</v>
      </c>
      <c r="Z6" s="33">
        <f t="shared" si="4"/>
        <v>89.64</v>
      </c>
      <c r="AA6" s="33">
        <f t="shared" si="4"/>
        <v>69.33</v>
      </c>
      <c r="AB6" s="33">
        <f t="shared" si="4"/>
        <v>88.62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322.07</v>
      </c>
      <c r="BF6" s="33">
        <f t="shared" ref="BF6:BN6" si="7">IF(BF7="",NA(),BF7)</f>
        <v>632.47</v>
      </c>
      <c r="BG6" s="33">
        <f t="shared" si="7"/>
        <v>623.89</v>
      </c>
      <c r="BH6" s="33">
        <f t="shared" si="7"/>
        <v>487.3</v>
      </c>
      <c r="BI6" s="33">
        <f t="shared" si="7"/>
        <v>408.29</v>
      </c>
      <c r="BJ6" s="33">
        <f t="shared" si="7"/>
        <v>1267.26</v>
      </c>
      <c r="BK6" s="33">
        <f t="shared" si="7"/>
        <v>1239.2</v>
      </c>
      <c r="BL6" s="33">
        <f t="shared" si="7"/>
        <v>1197.82</v>
      </c>
      <c r="BM6" s="33">
        <f t="shared" si="7"/>
        <v>1126.77</v>
      </c>
      <c r="BN6" s="33">
        <f t="shared" si="7"/>
        <v>1044.8</v>
      </c>
      <c r="BO6" s="32" t="str">
        <f>IF(BO7="","",IF(BO7="-","【-】","【"&amp;SUBSTITUTE(TEXT(BO7,"#,##0.00"),"-","△")&amp;"】"))</f>
        <v>【992.47】</v>
      </c>
      <c r="BP6" s="33">
        <f>IF(BP7="",NA(),BP7)</f>
        <v>67.08</v>
      </c>
      <c r="BQ6" s="33">
        <f t="shared" ref="BQ6:BY6" si="8">IF(BQ7="",NA(),BQ7)</f>
        <v>66.84</v>
      </c>
      <c r="BR6" s="33">
        <f t="shared" si="8"/>
        <v>67.209999999999994</v>
      </c>
      <c r="BS6" s="33">
        <f t="shared" si="8"/>
        <v>68.400000000000006</v>
      </c>
      <c r="BT6" s="33">
        <f t="shared" si="8"/>
        <v>66.239999999999995</v>
      </c>
      <c r="BU6" s="33">
        <f t="shared" si="8"/>
        <v>53.42</v>
      </c>
      <c r="BV6" s="33">
        <f t="shared" si="8"/>
        <v>51.56</v>
      </c>
      <c r="BW6" s="33">
        <f t="shared" si="8"/>
        <v>51.03</v>
      </c>
      <c r="BX6" s="33">
        <f t="shared" si="8"/>
        <v>50.9</v>
      </c>
      <c r="BY6" s="33">
        <f t="shared" si="8"/>
        <v>50.82</v>
      </c>
      <c r="BZ6" s="32" t="str">
        <f>IF(BZ7="","",IF(BZ7="-","【-】","【"&amp;SUBSTITUTE(TEXT(BZ7,"#,##0.00"),"-","△")&amp;"】"))</f>
        <v>【51.49】</v>
      </c>
      <c r="CA6" s="33">
        <f>IF(CA7="",NA(),CA7)</f>
        <v>150</v>
      </c>
      <c r="CB6" s="33">
        <f t="shared" ref="CB6:CJ6" si="9">IF(CB7="",NA(),CB7)</f>
        <v>150</v>
      </c>
      <c r="CC6" s="33">
        <f t="shared" si="9"/>
        <v>150</v>
      </c>
      <c r="CD6" s="33">
        <f t="shared" si="9"/>
        <v>150</v>
      </c>
      <c r="CE6" s="33">
        <f t="shared" si="9"/>
        <v>150</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87.44</v>
      </c>
      <c r="CM6" s="33">
        <f t="shared" ref="CM6:CU6" si="10">IF(CM7="",NA(),CM7)</f>
        <v>105.96</v>
      </c>
      <c r="CN6" s="33">
        <f t="shared" si="10"/>
        <v>105.96</v>
      </c>
      <c r="CO6" s="33">
        <f t="shared" si="10"/>
        <v>105.96</v>
      </c>
      <c r="CP6" s="33">
        <f t="shared" si="10"/>
        <v>105.96</v>
      </c>
      <c r="CQ6" s="33">
        <f t="shared" si="10"/>
        <v>54.23</v>
      </c>
      <c r="CR6" s="33">
        <f t="shared" si="10"/>
        <v>55.2</v>
      </c>
      <c r="CS6" s="33">
        <f t="shared" si="10"/>
        <v>54.74</v>
      </c>
      <c r="CT6" s="33">
        <f t="shared" si="10"/>
        <v>53.78</v>
      </c>
      <c r="CU6" s="33">
        <f t="shared" si="10"/>
        <v>53.24</v>
      </c>
      <c r="CV6" s="32" t="str">
        <f>IF(CV7="","",IF(CV7="-","【-】","【"&amp;SUBSTITUTE(TEXT(CV7,"#,##0.00"),"-","△")&amp;"】"))</f>
        <v>【53.32】</v>
      </c>
      <c r="CW6" s="33">
        <f>IF(CW7="",NA(),CW7)</f>
        <v>96.42</v>
      </c>
      <c r="CX6" s="33">
        <f t="shared" ref="CX6:DF6" si="11">IF(CX7="",NA(),CX7)</f>
        <v>96.8</v>
      </c>
      <c r="CY6" s="33">
        <f t="shared" si="11"/>
        <v>96.64</v>
      </c>
      <c r="CZ6" s="33">
        <f t="shared" si="11"/>
        <v>97.18</v>
      </c>
      <c r="DA6" s="33">
        <f t="shared" si="11"/>
        <v>97.5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0.23</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93459</v>
      </c>
      <c r="D7" s="35">
        <v>47</v>
      </c>
      <c r="E7" s="35">
        <v>17</v>
      </c>
      <c r="F7" s="35">
        <v>5</v>
      </c>
      <c r="G7" s="35">
        <v>0</v>
      </c>
      <c r="H7" s="35" t="s">
        <v>96</v>
      </c>
      <c r="I7" s="35" t="s">
        <v>97</v>
      </c>
      <c r="J7" s="35" t="s">
        <v>98</v>
      </c>
      <c r="K7" s="35" t="s">
        <v>99</v>
      </c>
      <c r="L7" s="35" t="s">
        <v>100</v>
      </c>
      <c r="M7" s="36" t="s">
        <v>101</v>
      </c>
      <c r="N7" s="36" t="s">
        <v>102</v>
      </c>
      <c r="O7" s="36">
        <v>21.23</v>
      </c>
      <c r="P7" s="36">
        <v>93</v>
      </c>
      <c r="Q7" s="36">
        <v>3495</v>
      </c>
      <c r="R7" s="36">
        <v>16079</v>
      </c>
      <c r="S7" s="36">
        <v>70.16</v>
      </c>
      <c r="T7" s="36">
        <v>229.18</v>
      </c>
      <c r="U7" s="36">
        <v>3400</v>
      </c>
      <c r="V7" s="36">
        <v>1.5</v>
      </c>
      <c r="W7" s="36">
        <v>2266.67</v>
      </c>
      <c r="X7" s="36">
        <v>97.58</v>
      </c>
      <c r="Y7" s="36">
        <v>91.59</v>
      </c>
      <c r="Z7" s="36">
        <v>89.64</v>
      </c>
      <c r="AA7" s="36">
        <v>69.33</v>
      </c>
      <c r="AB7" s="36">
        <v>88.62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322.07</v>
      </c>
      <c r="BF7" s="36">
        <v>632.47</v>
      </c>
      <c r="BG7" s="36">
        <v>623.89</v>
      </c>
      <c r="BH7" s="36">
        <v>487.3</v>
      </c>
      <c r="BI7" s="36">
        <v>408.29</v>
      </c>
      <c r="BJ7" s="36">
        <v>1267.26</v>
      </c>
      <c r="BK7" s="36">
        <v>1239.2</v>
      </c>
      <c r="BL7" s="36">
        <v>1197.82</v>
      </c>
      <c r="BM7" s="36">
        <v>1126.77</v>
      </c>
      <c r="BN7" s="36">
        <v>1044.8</v>
      </c>
      <c r="BO7" s="36">
        <v>992.47</v>
      </c>
      <c r="BP7" s="36">
        <v>67.08</v>
      </c>
      <c r="BQ7" s="36">
        <v>66.84</v>
      </c>
      <c r="BR7" s="36">
        <v>67.209999999999994</v>
      </c>
      <c r="BS7" s="36">
        <v>68.400000000000006</v>
      </c>
      <c r="BT7" s="36">
        <v>66.239999999999995</v>
      </c>
      <c r="BU7" s="36">
        <v>53.42</v>
      </c>
      <c r="BV7" s="36">
        <v>51.56</v>
      </c>
      <c r="BW7" s="36">
        <v>51.03</v>
      </c>
      <c r="BX7" s="36">
        <v>50.9</v>
      </c>
      <c r="BY7" s="36">
        <v>50.82</v>
      </c>
      <c r="BZ7" s="36">
        <v>51.49</v>
      </c>
      <c r="CA7" s="36">
        <v>150</v>
      </c>
      <c r="CB7" s="36">
        <v>150</v>
      </c>
      <c r="CC7" s="36">
        <v>150</v>
      </c>
      <c r="CD7" s="36">
        <v>150</v>
      </c>
      <c r="CE7" s="36">
        <v>150</v>
      </c>
      <c r="CF7" s="36">
        <v>269.12</v>
      </c>
      <c r="CG7" s="36">
        <v>283.26</v>
      </c>
      <c r="CH7" s="36">
        <v>289.60000000000002</v>
      </c>
      <c r="CI7" s="36">
        <v>293.27</v>
      </c>
      <c r="CJ7" s="36">
        <v>300.52</v>
      </c>
      <c r="CK7" s="36">
        <v>295.10000000000002</v>
      </c>
      <c r="CL7" s="36">
        <v>87.44</v>
      </c>
      <c r="CM7" s="36">
        <v>105.96</v>
      </c>
      <c r="CN7" s="36">
        <v>105.96</v>
      </c>
      <c r="CO7" s="36">
        <v>105.96</v>
      </c>
      <c r="CP7" s="36">
        <v>105.96</v>
      </c>
      <c r="CQ7" s="36">
        <v>54.23</v>
      </c>
      <c r="CR7" s="36">
        <v>55.2</v>
      </c>
      <c r="CS7" s="36">
        <v>54.74</v>
      </c>
      <c r="CT7" s="36">
        <v>53.78</v>
      </c>
      <c r="CU7" s="36">
        <v>53.24</v>
      </c>
      <c r="CV7" s="36">
        <v>53.32</v>
      </c>
      <c r="CW7" s="36">
        <v>96.42</v>
      </c>
      <c r="CX7" s="36">
        <v>96.8</v>
      </c>
      <c r="CY7" s="36">
        <v>96.64</v>
      </c>
      <c r="CZ7" s="36">
        <v>97.18</v>
      </c>
      <c r="DA7" s="36">
        <v>97.5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0.23</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2016-02-16T05:18:55Z</cp:lastPrinted>
  <dcterms:created xsi:type="dcterms:W3CDTF">2016-02-03T09:11:18Z</dcterms:created>
  <dcterms:modified xsi:type="dcterms:W3CDTF">2016-02-16T05:19:17Z</dcterms:modified>
</cp:coreProperties>
</file>