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F6973BDA-E1C5-48DC-97D2-F628C88BCF36}" xr6:coauthVersionLast="47" xr6:coauthVersionMax="47" xr10:uidLastSave="{00000000-0000-0000-0000-000000000000}"/>
  <workbookProtection workbookAlgorithmName="SHA-512" workbookHashValue="4V99sGho8izzg4JcuNsZOY93dxKYWv7roVS675RagJ4asi05TdoWDPHnSoN8fzmhMxEBv3XRt/VyPWbO0r4IVQ==" workbookSaltValue="AZl2h4LMn5JhgP3ae3EI6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L10" i="4"/>
  <c r="AD10" i="4"/>
  <c r="P10" i="4"/>
  <c r="B10" i="4"/>
  <c r="BB8" i="4"/>
  <c r="AT8" i="4"/>
  <c r="AD8" i="4"/>
  <c r="W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<sst xmlns="http://schemas.openxmlformats.org/spreadsheetml/2006/main" count="236" uniqueCount="121">
  <si>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</si>
  <si>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</si>
  <si>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</si>
  <si>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</si>
  <si>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</si>
  <si>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</si>
  <si>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</si>
  <si>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</si>
  <si>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</si>
  <si>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</si>
  <si>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</si>
  <si>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</si>
  <si>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</si>
  <si>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</si>
  <si>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</si>
  <si>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</si>
  <si>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</si>
  <si>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</si>
  <si>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</si>
  <si>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</si>
  <si>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</si>
  <si>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</si>
  <si>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</si>
  <si>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</si>
  <si>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</si>
  <si>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</si>
  <si>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</si>
  <si>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</si>
  <si>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</si>
  <si>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</si>
  <si>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</si>
  <si>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</si>
  <si>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</si>
  <si>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</si>
  <si>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</si>
  <si>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</si>
  <si>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</si>
  <si>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</si>
  <si>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</si>
  <si>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</si>
  <si>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</si>
  <si>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</si>
  <si>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</si>
  <si>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</si>
  <si>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</si>
  <si>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</si>
  <si>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</si>
  <si>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</si>
  <si>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</si>
  <si>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</si>
  <si>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</si>
  <si>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</si>
  <si>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</si>
  <si>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</si>
  <si>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</si>
  <si>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</si>
  <si>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</si>
  <si>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</si>
  <si>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</si>
  <si>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</si>
  <si>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</si>
  <si>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</si>
  <si>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</si>
  <si>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</si>
  <si>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</si>
  <si>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</si>
  <si>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</si>
  <si>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</si>
  <si>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</si>
  <si>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</si>
  <si>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</si>
  <si>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</si>
  <si>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</si>
  <si>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</si>
  <si>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</si>
  <si>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</si>
  <si>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</si>
  <si>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</si>
  <si>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</si>
  <si>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</si>
  <si>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</si>
  <si>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</si>
  <si>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</si>
  <si>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</si>
  <si>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</si>
  <si>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</si>
  <si>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</si>
  <si>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</si>
  <si>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</si>
  <si>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</si>
  <si>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</si>
  <si>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</si>
  <si>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</si>
  <si>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</si>
  <si>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</si>
  <si>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</si>
  <si>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</si>
  <si>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</si>
  <si>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</si>
  <si>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</si>
  <si>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</si>
  <si>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</si>
  <si>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</si>
  <si>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</si>
  <si>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</si>
  <si>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</si>
  <si>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</si>
  <si>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</si>
  <si>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</si>
  <si>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</si>
  <si>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</si>
  <si>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</si>
  <si>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</si>
  <si>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</si>
  <si>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</si>
  <si>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</si>
  <si>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</si>
  <si>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</si>
  <si>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</si>
  <si>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　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</si>
  <si>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　芳賀町の公共下水道は、平成16年度に供用開始して以来、現在も整備を進めている事業である。
　宅地造成事業、区画整理事業と併せた未普及地区への管渠整備を行っており、処理区人口の増加とともに、料金収入は増加していく見込みである。
　年度間の収益的収支比率を見てみると、令和2年度以降は100%を超えているが、令和元年度は処理施設設備の修繕等を実施したため、95.20%となっている。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水洗化率については、上昇傾向にはあるものの、平均値を下回っている状況にある。整備区域を拡大中であることから、接続が追いつかず、低い傾向にある。供用開始後数年経過している地区については、下水道の普及促進に努めていく。</t>
    <rPh sb="139" eb="141">
      <t>イコウ</t>
    </rPh>
    <rPh sb="354" eb="357">
      <t>ヘイキンチ</t>
    </rPh>
    <rPh sb="358" eb="360">
      <t>シタマワ</t>
    </rPh>
    <rPh sb="364" eb="3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</si>
</sst>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F0-4AD6-8787-44EADF5D2C02}"/>
            </c:ext>
          </c:extLst>
        </c:ser>
        <c:dLbls>
          <c:showLegendKey val="0"/>
          <c:showVal val="0"/>
          <c:showCatName val="0"/>
          <c:showSerName val="0"/>
          <c:showPercent val="0"/>
          <c:showBubbleSize val="0"/>
        </c:dLbls>
        <c:gapWidth val="150"/>
        <c:axId val="333104272"/>
        <c:axId val="3331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0.15</c:v>
                </c:pt>
                <c:pt idx="3">
                  <c:v>1.65</c:v>
                </c:pt>
                <c:pt idx="4">
                  <c:v>0.14000000000000001</c:v>
                </c:pt>
              </c:numCache>
            </c:numRef>
          </c:val>
          <c:smooth val="0"/>
          <c:extLst>
            <c:ext xmlns:c16="http://schemas.microsoft.com/office/drawing/2014/chart" uri="{C3380CC4-5D6E-409C-BE32-E72D297353CC}">
              <c16:uniqueId val="{00000001-DCF0-4AD6-8787-44EADF5D2C02}"/>
            </c:ext>
          </c:extLst>
        </c:ser>
        <c:dLbls>
          <c:showLegendKey val="0"/>
          <c:showVal val="0"/>
          <c:showCatName val="0"/>
          <c:showSerName val="0"/>
          <c:showPercent val="0"/>
          <c:showBubbleSize val="0"/>
        </c:dLbls>
        <c:marker val="1"/>
        <c:smooth val="0"/>
        <c:axId val="333104272"/>
        <c:axId val="333104656"/>
      </c:lineChart>
      <c:dateAx>
        <c:axId val="333104272"/>
        <c:scaling>
          <c:orientation val="minMax"/>
        </c:scaling>
        <c:delete val="1"/>
        <c:axPos val="b"/>
        <c:numFmt formatCode="&quot;H&quot;yy" sourceLinked="1"/>
        <c:majorTickMark val="none"/>
        <c:minorTickMark val="none"/>
        <c:tickLblPos val="none"/>
        <c:crossAx val="333104656"/>
        <c:crosses val="autoZero"/>
        <c:auto val="1"/>
        <c:lblOffset val="100"/>
        <c:baseTimeUnit val="years"/>
      </c:dateAx>
      <c:valAx>
        <c:axId val="3331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53.71</c:v>
                </c:pt>
                <c:pt idx="1">
                  <c:v>55.71</c:v>
                </c:pt>
                <c:pt idx="2">
                  <c:v>50.21</c:v>
                </c:pt>
                <c:pt idx="3">
                  <c:v>60.36</c:v>
                </c:pt>
                <c:pt idx="4">
                  <c:v>64.86</c:v>
                </c:pt>
              </c:numCache>
            </c:numRef>
          </c:val>
          <c:extLst>
            <c:ext xmlns:c16="http://schemas.microsoft.com/office/drawing/2014/chart" uri="{C3380CC4-5D6E-409C-BE32-E72D297353CC}">
              <c16:uniqueId val="{00000000-0E2A-49DE-9594-7EED4970252A}"/>
            </c:ext>
          </c:extLst>
        </c:ser>
        <c:dLbls>
          <c:showLegendKey val="0"/>
          <c:showVal val="0"/>
          <c:showCatName val="0"/>
          <c:showSerName val="0"/>
          <c:showPercent val="0"/>
          <c:showBubbleSize val="0"/>
        </c:dLbls>
        <c:gapWidth val="150"/>
        <c:axId val="333874392"/>
        <c:axId val="33387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50.94</c:v>
                </c:pt>
                <c:pt idx="3">
                  <c:v>50.53</c:v>
                </c:pt>
                <c:pt idx="4">
                  <c:v>51.42</c:v>
                </c:pt>
              </c:numCache>
            </c:numRef>
          </c:val>
          <c:smooth val="0"/>
          <c:extLst>
            <c:ext xmlns:c16="http://schemas.microsoft.com/office/drawing/2014/chart" uri="{C3380CC4-5D6E-409C-BE32-E72D297353CC}">
              <c16:uniqueId val="{00000001-0E2A-49DE-9594-7EED4970252A}"/>
            </c:ext>
          </c:extLst>
        </c:ser>
        <c:dLbls>
          <c:showLegendKey val="0"/>
          <c:showVal val="0"/>
          <c:showCatName val="0"/>
          <c:showSerName val="0"/>
          <c:showPercent val="0"/>
          <c:showBubbleSize val="0"/>
        </c:dLbls>
        <c:marker val="1"/>
        <c:smooth val="0"/>
        <c:axId val="333874392"/>
        <c:axId val="333870864"/>
      </c:lineChart>
      <c:dateAx>
        <c:axId val="333874392"/>
        <c:scaling>
          <c:orientation val="minMax"/>
        </c:scaling>
        <c:delete val="1"/>
        <c:axPos val="b"/>
        <c:numFmt formatCode="&quot;H&quot;yy" sourceLinked="1"/>
        <c:majorTickMark val="none"/>
        <c:minorTickMark val="none"/>
        <c:tickLblPos val="none"/>
        <c:crossAx val="333870864"/>
        <c:crosses val="autoZero"/>
        <c:auto val="1"/>
        <c:lblOffset val="100"/>
        <c:baseTimeUnit val="years"/>
      </c:dateAx>
      <c:valAx>
        <c:axId val="3338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64.33</c:v>
                </c:pt>
                <c:pt idx="1">
                  <c:v>67.56</c:v>
                </c:pt>
                <c:pt idx="2">
                  <c:v>71.97</c:v>
                </c:pt>
                <c:pt idx="3">
                  <c:v>72.86</c:v>
                </c:pt>
                <c:pt idx="4">
                  <c:v>75.58</c:v>
                </c:pt>
              </c:numCache>
            </c:numRef>
          </c:val>
          <c:extLst>
            <c:ext xmlns:c16="http://schemas.microsoft.com/office/drawing/2014/chart" uri="{C3380CC4-5D6E-409C-BE32-E72D297353CC}">
              <c16:uniqueId val="{00000000-032A-4A52-BD84-9530B7390990}"/>
            </c:ext>
          </c:extLst>
        </c:ser>
        <c:dLbls>
          <c:showLegendKey val="0"/>
          <c:showVal val="0"/>
          <c:showCatName val="0"/>
          <c:showSerName val="0"/>
          <c:showPercent val="0"/>
          <c:showBubbleSize val="0"/>
        </c:dLbls>
        <c:gapWidth val="150"/>
        <c:axId val="333871648"/>
        <c:axId val="33387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82.55</c:v>
                </c:pt>
                <c:pt idx="3">
                  <c:v>82.08</c:v>
                </c:pt>
                <c:pt idx="4">
                  <c:v>81.34</c:v>
                </c:pt>
              </c:numCache>
            </c:numRef>
          </c:val>
          <c:smooth val="0"/>
          <c:extLst>
            <c:ext xmlns:c16="http://schemas.microsoft.com/office/drawing/2014/chart" uri="{C3380CC4-5D6E-409C-BE32-E72D297353CC}">
              <c16:uniqueId val="{00000001-032A-4A52-BD84-9530B7390990}"/>
            </c:ext>
          </c:extLst>
        </c:ser>
        <c:dLbls>
          <c:showLegendKey val="0"/>
          <c:showVal val="0"/>
          <c:showCatName val="0"/>
          <c:showSerName val="0"/>
          <c:showPercent val="0"/>
          <c:showBubbleSize val="0"/>
        </c:dLbls>
        <c:marker val="1"/>
        <c:smooth val="0"/>
        <c:axId val="333871648"/>
        <c:axId val="333872824"/>
      </c:lineChart>
      <c:dateAx>
        <c:axId val="333871648"/>
        <c:scaling>
          <c:orientation val="minMax"/>
        </c:scaling>
        <c:delete val="1"/>
        <c:axPos val="b"/>
        <c:numFmt formatCode="&quot;H&quot;yy" sourceLinked="1"/>
        <c:majorTickMark val="none"/>
        <c:minorTickMark val="none"/>
        <c:tickLblPos val="none"/>
        <c:crossAx val="333872824"/>
        <c:crosses val="autoZero"/>
        <c:auto val="1"/>
        <c:lblOffset val="100"/>
        <c:baseTimeUnit val="years"/>
      </c:dateAx>
      <c:valAx>
        <c:axId val="33387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92.33</c:v>
                </c:pt>
                <c:pt idx="1">
                  <c:v>91.93</c:v>
                </c:pt>
                <c:pt idx="2">
                  <c:v>95.2</c:v>
                </c:pt>
                <c:pt idx="3">
                  <c:v>102.35</c:v>
                </c:pt>
                <c:pt idx="4">
                  <c:v>103.34</c:v>
                </c:pt>
              </c:numCache>
            </c:numRef>
          </c:val>
          <c:extLst>
            <c:ext xmlns:c16="http://schemas.microsoft.com/office/drawing/2014/chart" uri="{C3380CC4-5D6E-409C-BE32-E72D297353CC}">
              <c16:uniqueId val="{00000000-D4E2-4570-90AF-FB7C7F063B56}"/>
            </c:ext>
          </c:extLst>
        </c:ser>
        <c:dLbls>
          <c:showLegendKey val="0"/>
          <c:showVal val="0"/>
          <c:showCatName val="0"/>
          <c:showSerName val="0"/>
          <c:showPercent val="0"/>
          <c:showBubbleSize val="0"/>
        </c:dLbls>
        <c:gapWidth val="150"/>
        <c:axId val="333636616"/>
        <c:axId val="3336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E2-4570-90AF-FB7C7F063B56}"/>
            </c:ext>
          </c:extLst>
        </c:ser>
        <c:dLbls>
          <c:showLegendKey val="0"/>
          <c:showVal val="0"/>
          <c:showCatName val="0"/>
          <c:showSerName val="0"/>
          <c:showPercent val="0"/>
          <c:showBubbleSize val="0"/>
        </c:dLbls>
        <c:marker val="1"/>
        <c:smooth val="0"/>
        <c:axId val="333636616"/>
        <c:axId val="333637000"/>
      </c:lineChart>
      <c:dateAx>
        <c:axId val="333636616"/>
        <c:scaling>
          <c:orientation val="minMax"/>
        </c:scaling>
        <c:delete val="1"/>
        <c:axPos val="b"/>
        <c:numFmt formatCode="&quot;H&quot;yy" sourceLinked="1"/>
        <c:majorTickMark val="none"/>
        <c:minorTickMark val="none"/>
        <c:tickLblPos val="none"/>
        <c:crossAx val="333637000"/>
        <c:crosses val="autoZero"/>
        <c:auto val="1"/>
        <c:lblOffset val="100"/>
        <c:baseTimeUnit val="years"/>
      </c:dateAx>
      <c:valAx>
        <c:axId val="3336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3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C-411C-A2AE-DDC2A9C8B591}"/>
            </c:ext>
          </c:extLst>
        </c:ser>
        <c:dLbls>
          <c:showLegendKey val="0"/>
          <c:showVal val="0"/>
          <c:showCatName val="0"/>
          <c:showSerName val="0"/>
          <c:showPercent val="0"/>
          <c:showBubbleSize val="0"/>
        </c:dLbls>
        <c:gapWidth val="150"/>
        <c:axId val="333667232"/>
        <c:axId val="3336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C-411C-A2AE-DDC2A9C8B591}"/>
            </c:ext>
          </c:extLst>
        </c:ser>
        <c:dLbls>
          <c:showLegendKey val="0"/>
          <c:showVal val="0"/>
          <c:showCatName val="0"/>
          <c:showSerName val="0"/>
          <c:showPercent val="0"/>
          <c:showBubbleSize val="0"/>
        </c:dLbls>
        <c:marker val="1"/>
        <c:smooth val="0"/>
        <c:axId val="333667232"/>
        <c:axId val="333676840"/>
      </c:lineChart>
      <c:dateAx>
        <c:axId val="333667232"/>
        <c:scaling>
          <c:orientation val="minMax"/>
        </c:scaling>
        <c:delete val="1"/>
        <c:axPos val="b"/>
        <c:numFmt formatCode="&quot;H&quot;yy" sourceLinked="1"/>
        <c:majorTickMark val="none"/>
        <c:minorTickMark val="none"/>
        <c:tickLblPos val="none"/>
        <c:crossAx val="333676840"/>
        <c:crosses val="autoZero"/>
        <c:auto val="1"/>
        <c:lblOffset val="100"/>
        <c:baseTimeUnit val="years"/>
      </c:dateAx>
      <c:valAx>
        <c:axId val="3336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8-4B7C-9990-26ADFAFF09BE}"/>
            </c:ext>
          </c:extLst>
        </c:ser>
        <c:dLbls>
          <c:showLegendKey val="0"/>
          <c:showVal val="0"/>
          <c:showCatName val="0"/>
          <c:showSerName val="0"/>
          <c:showPercent val="0"/>
          <c:showBubbleSize val="0"/>
        </c:dLbls>
        <c:gapWidth val="150"/>
        <c:axId val="333768296"/>
        <c:axId val="33376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8-4B7C-9990-26ADFAFF09BE}"/>
            </c:ext>
          </c:extLst>
        </c:ser>
        <c:dLbls>
          <c:showLegendKey val="0"/>
          <c:showVal val="0"/>
          <c:showCatName val="0"/>
          <c:showSerName val="0"/>
          <c:showPercent val="0"/>
          <c:showBubbleSize val="0"/>
        </c:dLbls>
        <c:marker val="1"/>
        <c:smooth val="0"/>
        <c:axId val="333768296"/>
        <c:axId val="333769080"/>
      </c:lineChart>
      <c:dateAx>
        <c:axId val="333768296"/>
        <c:scaling>
          <c:orientation val="minMax"/>
        </c:scaling>
        <c:delete val="1"/>
        <c:axPos val="b"/>
        <c:numFmt formatCode="&quot;H&quot;yy" sourceLinked="1"/>
        <c:majorTickMark val="none"/>
        <c:minorTickMark val="none"/>
        <c:tickLblPos val="none"/>
        <c:crossAx val="333769080"/>
        <c:crosses val="autoZero"/>
        <c:auto val="1"/>
        <c:lblOffset val="100"/>
        <c:baseTimeUnit val="years"/>
      </c:dateAx>
      <c:valAx>
        <c:axId val="3337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6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3-4CC8-9C13-DB48B4D68704}"/>
            </c:ext>
          </c:extLst>
        </c:ser>
        <c:dLbls>
          <c:showLegendKey val="0"/>
          <c:showVal val="0"/>
          <c:showCatName val="0"/>
          <c:showSerName val="0"/>
          <c:showPercent val="0"/>
          <c:showBubbleSize val="0"/>
        </c:dLbls>
        <c:gapWidth val="150"/>
        <c:axId val="333771432"/>
        <c:axId val="3337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3-4CC8-9C13-DB48B4D68704}"/>
            </c:ext>
          </c:extLst>
        </c:ser>
        <c:dLbls>
          <c:showLegendKey val="0"/>
          <c:showVal val="0"/>
          <c:showCatName val="0"/>
          <c:showSerName val="0"/>
          <c:showPercent val="0"/>
          <c:showBubbleSize val="0"/>
        </c:dLbls>
        <c:marker val="1"/>
        <c:smooth val="0"/>
        <c:axId val="333771432"/>
        <c:axId val="333768688"/>
      </c:lineChart>
      <c:dateAx>
        <c:axId val="333771432"/>
        <c:scaling>
          <c:orientation val="minMax"/>
        </c:scaling>
        <c:delete val="1"/>
        <c:axPos val="b"/>
        <c:numFmt formatCode="&quot;H&quot;yy" sourceLinked="1"/>
        <c:majorTickMark val="none"/>
        <c:minorTickMark val="none"/>
        <c:tickLblPos val="none"/>
        <c:crossAx val="333768688"/>
        <c:crosses val="autoZero"/>
        <c:auto val="1"/>
        <c:lblOffset val="100"/>
        <c:baseTimeUnit val="years"/>
      </c:dateAx>
      <c:valAx>
        <c:axId val="3337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45-4796-81A6-56F12C07B420}"/>
            </c:ext>
          </c:extLst>
        </c:ser>
        <c:dLbls>
          <c:showLegendKey val="0"/>
          <c:showVal val="0"/>
          <c:showCatName val="0"/>
          <c:showSerName val="0"/>
          <c:showPercent val="0"/>
          <c:showBubbleSize val="0"/>
        </c:dLbls>
        <c:gapWidth val="150"/>
        <c:axId val="333770648"/>
        <c:axId val="3337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5-4796-81A6-56F12C07B420}"/>
            </c:ext>
          </c:extLst>
        </c:ser>
        <c:dLbls>
          <c:showLegendKey val="0"/>
          <c:showVal val="0"/>
          <c:showCatName val="0"/>
          <c:showSerName val="0"/>
          <c:showPercent val="0"/>
          <c:showBubbleSize val="0"/>
        </c:dLbls>
        <c:marker val="1"/>
        <c:smooth val="0"/>
        <c:axId val="333770648"/>
        <c:axId val="333767904"/>
      </c:lineChart>
      <c:dateAx>
        <c:axId val="333770648"/>
        <c:scaling>
          <c:orientation val="minMax"/>
        </c:scaling>
        <c:delete val="1"/>
        <c:axPos val="b"/>
        <c:numFmt formatCode="&quot;H&quot;yy" sourceLinked="1"/>
        <c:majorTickMark val="none"/>
        <c:minorTickMark val="none"/>
        <c:tickLblPos val="none"/>
        <c:crossAx val="333767904"/>
        <c:crosses val="autoZero"/>
        <c:auto val="1"/>
        <c:lblOffset val="100"/>
        <c:baseTimeUnit val="years"/>
      </c:dateAx>
      <c:valAx>
        <c:axId val="3337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3-4062-9A1B-CDCA7710D54B}"/>
            </c:ext>
          </c:extLst>
        </c:ser>
        <c:dLbls>
          <c:showLegendKey val="0"/>
          <c:showVal val="0"/>
          <c:showCatName val="0"/>
          <c:showSerName val="0"/>
          <c:showPercent val="0"/>
          <c:showBubbleSize val="0"/>
        </c:dLbls>
        <c:gapWidth val="150"/>
        <c:axId val="333869296"/>
        <c:axId val="33387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1001.3</c:v>
                </c:pt>
                <c:pt idx="3">
                  <c:v>1050.51</c:v>
                </c:pt>
                <c:pt idx="4">
                  <c:v>1102.01</c:v>
                </c:pt>
              </c:numCache>
            </c:numRef>
          </c:val>
          <c:smooth val="0"/>
          <c:extLst>
            <c:ext xmlns:c16="http://schemas.microsoft.com/office/drawing/2014/chart" uri="{C3380CC4-5D6E-409C-BE32-E72D297353CC}">
              <c16:uniqueId val="{00000001-2E73-4062-9A1B-CDCA7710D54B}"/>
            </c:ext>
          </c:extLst>
        </c:ser>
        <c:dLbls>
          <c:showLegendKey val="0"/>
          <c:showVal val="0"/>
          <c:showCatName val="0"/>
          <c:showSerName val="0"/>
          <c:showPercent val="0"/>
          <c:showBubbleSize val="0"/>
        </c:dLbls>
        <c:marker val="1"/>
        <c:smooth val="0"/>
        <c:axId val="333869296"/>
        <c:axId val="333872040"/>
      </c:lineChart>
      <c:dateAx>
        <c:axId val="333869296"/>
        <c:scaling>
          <c:orientation val="minMax"/>
        </c:scaling>
        <c:delete val="1"/>
        <c:axPos val="b"/>
        <c:numFmt formatCode="&quot;H&quot;yy" sourceLinked="1"/>
        <c:majorTickMark val="none"/>
        <c:minorTickMark val="none"/>
        <c:tickLblPos val="none"/>
        <c:crossAx val="333872040"/>
        <c:crosses val="autoZero"/>
        <c:auto val="1"/>
        <c:lblOffset val="100"/>
        <c:baseTimeUnit val="years"/>
      </c:dateAx>
      <c:valAx>
        <c:axId val="33387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102.44</c:v>
                </c:pt>
                <c:pt idx="1">
                  <c:v>100</c:v>
                </c:pt>
                <c:pt idx="2">
                  <c:v>78.27</c:v>
                </c:pt>
                <c:pt idx="3">
                  <c:v>91.81</c:v>
                </c:pt>
                <c:pt idx="4">
                  <c:v>100</c:v>
                </c:pt>
              </c:numCache>
            </c:numRef>
          </c:val>
          <c:extLst>
            <c:ext xmlns:c16="http://schemas.microsoft.com/office/drawing/2014/chart" uri="{C3380CC4-5D6E-409C-BE32-E72D297353CC}">
              <c16:uniqueId val="{00000000-B67A-4E58-AD39-E615D793C623}"/>
            </c:ext>
          </c:extLst>
        </c:ser>
        <c:dLbls>
          <c:showLegendKey val="0"/>
          <c:showVal val="0"/>
          <c:showCatName val="0"/>
          <c:showSerName val="0"/>
          <c:showPercent val="0"/>
          <c:showBubbleSize val="0"/>
        </c:dLbls>
        <c:gapWidth val="150"/>
        <c:axId val="333875568"/>
        <c:axId val="33387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81.88</c:v>
                </c:pt>
                <c:pt idx="3">
                  <c:v>82.65</c:v>
                </c:pt>
                <c:pt idx="4">
                  <c:v>82.55</c:v>
                </c:pt>
              </c:numCache>
            </c:numRef>
          </c:val>
          <c:smooth val="0"/>
          <c:extLst>
            <c:ext xmlns:c16="http://schemas.microsoft.com/office/drawing/2014/chart" uri="{C3380CC4-5D6E-409C-BE32-E72D297353CC}">
              <c16:uniqueId val="{00000001-B67A-4E58-AD39-E615D793C623}"/>
            </c:ext>
          </c:extLst>
        </c:ser>
        <c:dLbls>
          <c:showLegendKey val="0"/>
          <c:showVal val="0"/>
          <c:showCatName val="0"/>
          <c:showSerName val="0"/>
          <c:showPercent val="0"/>
          <c:showBubbleSize val="0"/>
        </c:dLbls>
        <c:marker val="1"/>
        <c:smooth val="0"/>
        <c:axId val="333875568"/>
        <c:axId val="333875960"/>
      </c:lineChart>
      <c:dateAx>
        <c:axId val="333875568"/>
        <c:scaling>
          <c:orientation val="minMax"/>
        </c:scaling>
        <c:delete val="1"/>
        <c:axPos val="b"/>
        <c:numFmt formatCode="&quot;H&quot;yy" sourceLinked="1"/>
        <c:majorTickMark val="none"/>
        <c:minorTickMark val="none"/>
        <c:tickLblPos val="none"/>
        <c:crossAx val="333875960"/>
        <c:crosses val="autoZero"/>
        <c:auto val="1"/>
        <c:lblOffset val="100"/>
        <c:baseTimeUnit val="years"/>
      </c:dateAx>
      <c:valAx>
        <c:axId val="3338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152.82</c:v>
                </c:pt>
                <c:pt idx="1">
                  <c:v>156.93</c:v>
                </c:pt>
                <c:pt idx="2">
                  <c:v>199.69</c:v>
                </c:pt>
                <c:pt idx="3">
                  <c:v>173.66</c:v>
                </c:pt>
                <c:pt idx="4">
                  <c:v>158.55000000000001</c:v>
                </c:pt>
              </c:numCache>
            </c:numRef>
          </c:val>
          <c:extLst>
            <c:ext xmlns:c16="http://schemas.microsoft.com/office/drawing/2014/chart" uri="{C3380CC4-5D6E-409C-BE32-E72D297353CC}">
              <c16:uniqueId val="{00000000-5901-4A79-B8B7-8C3FB2B6FA7F}"/>
            </c:ext>
          </c:extLst>
        </c:ser>
        <c:dLbls>
          <c:showLegendKey val="0"/>
          <c:showVal val="0"/>
          <c:showCatName val="0"/>
          <c:showSerName val="0"/>
          <c:showPercent val="0"/>
          <c:showBubbleSize val="0"/>
        </c:dLbls>
        <c:gapWidth val="150"/>
        <c:axId val="333870080"/>
        <c:axId val="33387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187.55</c:v>
                </c:pt>
                <c:pt idx="3">
                  <c:v>186.3</c:v>
                </c:pt>
                <c:pt idx="4">
                  <c:v>188.38</c:v>
                </c:pt>
              </c:numCache>
            </c:numRef>
          </c:val>
          <c:smooth val="0"/>
          <c:extLst>
            <c:ext xmlns:c16="http://schemas.microsoft.com/office/drawing/2014/chart" uri="{C3380CC4-5D6E-409C-BE32-E72D297353CC}">
              <c16:uniqueId val="{00000001-5901-4A79-B8B7-8C3FB2B6FA7F}"/>
            </c:ext>
          </c:extLst>
        </c:ser>
        <c:dLbls>
          <c:showLegendKey val="0"/>
          <c:showVal val="0"/>
          <c:showCatName val="0"/>
          <c:showSerName val="0"/>
          <c:showPercent val="0"/>
          <c:showBubbleSize val="0"/>
        </c:dLbls>
        <c:marker val="1"/>
        <c:smooth val="0"/>
        <c:axId val="333870080"/>
        <c:axId val="333870472"/>
      </c:lineChart>
      <c:dateAx>
        <c:axId val="333870080"/>
        <c:scaling>
          <c:orientation val="minMax"/>
        </c:scaling>
        <c:delete val="1"/>
        <c:axPos val="b"/>
        <c:numFmt formatCode="&quot;H&quot;yy" sourceLinked="1"/>
        <c:majorTickMark val="none"/>
        <c:minorTickMark val="none"/>
        <c:tickLblPos val="none"/>
        <c:crossAx val="333870472"/>
        <c:crosses val="autoZero"/>
        <c:auto val="1"/>
        <c:lblOffset val="100"/>
        <c:baseTimeUnit val="years"/>
      </c:dateAx>
      <c:valAx>
        <c:axId val="3338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T5" sqref="T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芳賀町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15651</v>
      </c>
      <c r="AM8" s="42"/>
      <c r="AN8" s="42"/>
      <c r="AO8" s="42"/>
      <c r="AP8" s="42"/>
      <c r="AQ8" s="42"/>
      <c r="AR8" s="42"/>
      <c r="AS8" s="42"/>
      <c r="AT8" s="35">
        <f>データ!T6</f>
        <v>70.16</v>
      </c>
      <c r="AU8" s="35"/>
      <c r="AV8" s="35"/>
      <c r="AW8" s="35"/>
      <c r="AX8" s="35"/>
      <c r="AY8" s="35"/>
      <c r="AZ8" s="35"/>
      <c r="BA8" s="35"/>
      <c r="BB8" s="35">
        <f>データ!U6</f>
        <v>223.08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23.38</v>
      </c>
      <c r="Q10" s="35"/>
      <c r="R10" s="35"/>
      <c r="S10" s="35"/>
      <c r="T10" s="35"/>
      <c r="U10" s="35"/>
      <c r="V10" s="35"/>
      <c r="W10" s="35">
        <f>データ!Q6</f>
        <v>78.650000000000006</v>
      </c>
      <c r="X10" s="35"/>
      <c r="Y10" s="35"/>
      <c r="Z10" s="35"/>
      <c r="AA10" s="35"/>
      <c r="AB10" s="35"/>
      <c r="AC10" s="35"/>
      <c r="AD10" s="42">
        <f>データ!R6</f>
        <v>2828</v>
      </c>
      <c r="AE10" s="42"/>
      <c r="AF10" s="42"/>
      <c r="AG10" s="42"/>
      <c r="AH10" s="42"/>
      <c r="AI10" s="42"/>
      <c r="AJ10" s="42"/>
      <c r="AK10" s="2"/>
      <c r="AL10" s="42">
        <f>データ!V6</f>
        <v>3649</v>
      </c>
      <c r="AM10" s="42"/>
      <c r="AN10" s="42"/>
      <c r="AO10" s="42"/>
      <c r="AP10" s="42"/>
      <c r="AQ10" s="42"/>
      <c r="AR10" s="42"/>
      <c r="AS10" s="42"/>
      <c r="AT10" s="35">
        <f>データ!W6</f>
        <v>0.93</v>
      </c>
      <c r="AU10" s="35"/>
      <c r="AV10" s="35"/>
      <c r="AW10" s="35"/>
      <c r="AX10" s="35"/>
      <c r="AY10" s="35"/>
      <c r="AZ10" s="35"/>
      <c r="BA10" s="35"/>
      <c r="BB10" s="35">
        <f>データ!X6</f>
        <v>3923.66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hkyrzfeM6SO4lS6QKtBKbubdv/adSTRzNfvbCxs9WXZ4jYcH5RnE30b6S62gaAnJb8e29EWygg7z4GhWSTg4rA==" saltValue="3smlkwm4B6apKDtUM25j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93459</v>
      </c>
      <c r="D6" s="19">
        <f t="shared" si="3"/>
        <v>47</v>
      </c>
      <c r="E6" s="19">
        <f t="shared" si="3"/>
        <v>17</v>
      </c>
      <c r="F6" s="19">
        <f t="shared" si="3"/>
        <v>1</v>
      </c>
      <c r="G6" s="19">
        <f t="shared" si="3"/>
        <v>0</v>
      </c>
      <c r="H6" s="19" t="str">
        <f t="shared" si="3"/>
        <v>栃木県　芳賀町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23.38</v>
      </c>
      <c r="Q6" s="20">
        <f t="shared" si="3"/>
        <v>78.650000000000006</v>
      </c>
      <c r="R6" s="20">
        <f t="shared" si="3"/>
        <v>2828</v>
      </c>
      <c r="S6" s="20">
        <f t="shared" si="3"/>
        <v>15651</v>
      </c>
      <c r="T6" s="20">
        <f t="shared" si="3"/>
        <v>70.16</v>
      </c>
      <c r="U6" s="20">
        <f t="shared" si="3"/>
        <v>223.08</v>
      </c>
      <c r="V6" s="20">
        <f t="shared" si="3"/>
        <v>3649</v>
      </c>
      <c r="W6" s="20">
        <f t="shared" si="3"/>
        <v>0.93</v>
      </c>
      <c r="X6" s="20">
        <f t="shared" si="3"/>
        <v>3923.66</v>
      </c>
      <c r="Y6" s="21">
        <f>IF(Y7="",NA(),Y7)</f>
        <v>92.33</v>
      </c>
      <c r="Z6" s="21">
        <f t="shared" ref="Z6:AH6" si="4">IF(Z7="",NA(),Z7)</f>
        <v>91.93</v>
      </c>
      <c r="AA6" s="21">
        <f t="shared" si="4"/>
        <v>95.2</v>
      </c>
      <c r="AB6" s="21">
        <f t="shared" si="4"/>
        <v>102.35</v>
      </c>
      <c r="AC6" s="21">
        <f t="shared" si="4"/>
        <v>103.34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876.19</v>
      </c>
      <c r="BL6" s="21">
        <f t="shared" si="7"/>
        <v>722.53</v>
      </c>
      <c r="BM6" s="21">
        <f t="shared" si="7"/>
        <v>1001.3</v>
      </c>
      <c r="BN6" s="21">
        <f t="shared" si="7"/>
        <v>1050.51</v>
      </c>
      <c r="BO6" s="21">
        <f t="shared" si="7"/>
        <v>1102.01</v>
      </c>
      <c r="BP6" s="20" t="str">
        <f>IF(BP7="","",IF(BP7="-","【-】","【"&amp;SUBSTITUTE(TEXT(BP7,"#,##0.00"),"-","△")&amp;"】"))</f>
        <v>【669.11】</v>
      </c>
      <c r="BQ6" s="21">
        <f>IF(BQ7="",NA(),BQ7)</f>
        <v>102.44</v>
      </c>
      <c r="BR6" s="21">
        <f t="shared" ref="BR6:BZ6" si="8">IF(BR7="",NA(),BR7)</f>
        <v>100</v>
      </c>
      <c r="BS6" s="21">
        <f t="shared" si="8"/>
        <v>78.27</v>
      </c>
      <c r="BT6" s="21">
        <f t="shared" si="8"/>
        <v>91.81</v>
      </c>
      <c r="BU6" s="21">
        <f t="shared" si="8"/>
        <v>100</v>
      </c>
      <c r="BV6" s="21">
        <f t="shared" si="8"/>
        <v>75.7</v>
      </c>
      <c r="BW6" s="21">
        <f t="shared" si="8"/>
        <v>74.61</v>
      </c>
      <c r="BX6" s="21">
        <f t="shared" si="8"/>
        <v>81.88</v>
      </c>
      <c r="BY6" s="21">
        <f t="shared" si="8"/>
        <v>82.65</v>
      </c>
      <c r="BZ6" s="21">
        <f t="shared" si="8"/>
        <v>82.55</v>
      </c>
      <c r="CA6" s="20" t="str">
        <f>IF(CA7="","",IF(CA7="-","【-】","【"&amp;SUBSTITUTE(TEXT(CA7,"#,##0.00"),"-","△")&amp;"】"))</f>
        <v>【99.73】</v>
      </c>
      <c r="CB6" s="21">
        <f>IF(CB7="",NA(),CB7)</f>
        <v>152.82</v>
      </c>
      <c r="CC6" s="21">
        <f t="shared" ref="CC6:CK6" si="9">IF(CC7="",NA(),CC7)</f>
        <v>156.93</v>
      </c>
      <c r="CD6" s="21">
        <f t="shared" si="9"/>
        <v>199.69</v>
      </c>
      <c r="CE6" s="21">
        <f t="shared" si="9"/>
        <v>173.66</v>
      </c>
      <c r="CF6" s="21">
        <f t="shared" si="9"/>
        <v>158.55000000000001</v>
      </c>
      <c r="CG6" s="21">
        <f t="shared" si="9"/>
        <v>230.04</v>
      </c>
      <c r="CH6" s="21">
        <f t="shared" si="9"/>
        <v>233.5</v>
      </c>
      <c r="CI6" s="21">
        <f t="shared" si="9"/>
        <v>187.55</v>
      </c>
      <c r="CJ6" s="21">
        <f t="shared" si="9"/>
        <v>186.3</v>
      </c>
      <c r="CK6" s="21">
        <f t="shared" si="9"/>
        <v>188.38</v>
      </c>
      <c r="CL6" s="20" t="str">
        <f>IF(CL7="","",IF(CL7="-","【-】","【"&amp;SUBSTITUTE(TEXT(CL7,"#,##0.00"),"-","△")&amp;"】"))</f>
        <v>【134.98】</v>
      </c>
      <c r="CM6" s="21">
        <f>IF(CM7="",NA(),CM7)</f>
        <v>53.71</v>
      </c>
      <c r="CN6" s="21">
        <f t="shared" ref="CN6:CV6" si="10">IF(CN7="",NA(),CN7)</f>
        <v>55.71</v>
      </c>
      <c r="CO6" s="21">
        <f t="shared" si="10"/>
        <v>50.21</v>
      </c>
      <c r="CP6" s="21">
        <f t="shared" si="10"/>
        <v>60.36</v>
      </c>
      <c r="CQ6" s="21">
        <f t="shared" si="10"/>
        <v>64.86</v>
      </c>
      <c r="CR6" s="21">
        <f t="shared" si="10"/>
        <v>42.4</v>
      </c>
      <c r="CS6" s="21">
        <f t="shared" si="10"/>
        <v>45.44</v>
      </c>
      <c r="CT6" s="21">
        <f t="shared" si="10"/>
        <v>50.94</v>
      </c>
      <c r="CU6" s="21">
        <f t="shared" si="10"/>
        <v>50.53</v>
      </c>
      <c r="CV6" s="21">
        <f t="shared" si="10"/>
        <v>51.42</v>
      </c>
      <c r="CW6" s="20" t="str">
        <f>IF(CW7="","",IF(CW7="-","【-】","【"&amp;SUBSTITUTE(TEXT(CW7,"#,##0.00"),"-","△")&amp;"】"))</f>
        <v>【59.99】</v>
      </c>
      <c r="CX6" s="21">
        <f>IF(CX7="",NA(),CX7)</f>
        <v>64.33</v>
      </c>
      <c r="CY6" s="21">
        <f t="shared" ref="CY6:DG6" si="11">IF(CY7="",NA(),CY7)</f>
        <v>67.56</v>
      </c>
      <c r="CZ6" s="21">
        <f t="shared" si="11"/>
        <v>71.97</v>
      </c>
      <c r="DA6" s="21">
        <f t="shared" si="11"/>
        <v>72.86</v>
      </c>
      <c r="DB6" s="21">
        <f t="shared" si="11"/>
        <v>75.58</v>
      </c>
      <c r="DC6" s="21">
        <f t="shared" si="11"/>
        <v>65.77</v>
      </c>
      <c r="DD6" s="21">
        <f t="shared" si="11"/>
        <v>65.97</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93459</v>
      </c>
      <c r="D7" s="23">
        <v>47</v>
      </c>
      <c r="E7" s="23">
        <v>17</v>
      </c>
      <c r="F7" s="23">
        <v>1</v>
      </c>
      <c r="G7" s="23">
        <v>0</v>
      </c>
      <c r="H7" s="23" t="s">
        <v>97</v>
      </c>
      <c r="I7" s="23" t="s">
        <v>98</v>
      </c>
      <c r="J7" s="23" t="s">
        <v>99</v>
      </c>
      <c r="K7" s="23" t="s">
        <v>100</v>
      </c>
      <c r="L7" s="23" t="s">
        <v>101</v>
      </c>
      <c r="M7" s="23" t="s">
        <v>102</v>
      </c>
      <c r="N7" s="24" t="s">
        <v>103</v>
      </c>
      <c r="O7" s="24" t="s">
        <v>104</v>
      </c>
      <c r="P7" s="24">
        <v>23.38</v>
      </c>
      <c r="Q7" s="24">
        <v>78.650000000000006</v>
      </c>
      <c r="R7" s="24">
        <v>2828</v>
      </c>
      <c r="S7" s="24">
        <v>15651</v>
      </c>
      <c r="T7" s="24">
        <v>70.16</v>
      </c>
      <c r="U7" s="24">
        <v>223.08</v>
      </c>
      <c r="V7" s="24">
        <v>3649</v>
      </c>
      <c r="W7" s="24">
        <v>0.93</v>
      </c>
      <c r="X7" s="24">
        <v>3923.66</v>
      </c>
      <c r="Y7" s="24">
        <v>92.33</v>
      </c>
      <c r="Z7" s="24">
        <v>91.93</v>
      </c>
      <c r="AA7" s="24">
        <v>95.2</v>
      </c>
      <c r="AB7" s="24">
        <v>102.35</v>
      </c>
      <c r="AC7" s="24">
        <v>103.34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876.19</v>
      </c>
      <c r="BL7" s="24">
        <v>722.53</v>
      </c>
      <c r="BM7" s="24">
        <v>1001.3</v>
      </c>
      <c r="BN7" s="24">
        <v>1050.51</v>
      </c>
      <c r="BO7" s="24">
        <v>1102.01</v>
      </c>
      <c r="BP7" s="24">
        <v>669.11</v>
      </c>
      <c r="BQ7" s="24">
        <v>102.44</v>
      </c>
      <c r="BR7" s="24">
        <v>100</v>
      </c>
      <c r="BS7" s="24">
        <v>78.27</v>
      </c>
      <c r="BT7" s="24">
        <v>91.81</v>
      </c>
      <c r="BU7" s="24">
        <v>100</v>
      </c>
      <c r="BV7" s="24">
        <v>75.7</v>
      </c>
      <c r="BW7" s="24">
        <v>74.61</v>
      </c>
      <c r="BX7" s="24">
        <v>81.88</v>
      </c>
      <c r="BY7" s="24">
        <v>82.65</v>
      </c>
      <c r="BZ7" s="24">
        <v>82.55</v>
      </c>
      <c r="CA7" s="24">
        <v>99.73</v>
      </c>
      <c r="CB7" s="24">
        <v>152.82</v>
      </c>
      <c r="CC7" s="24">
        <v>156.93</v>
      </c>
      <c r="CD7" s="24">
        <v>199.69</v>
      </c>
      <c r="CE7" s="24">
        <v>173.66</v>
      </c>
      <c r="CF7" s="24">
        <v>158.55000000000001</v>
      </c>
      <c r="CG7" s="24">
        <v>230.04</v>
      </c>
      <c r="CH7" s="24">
        <v>233.5</v>
      </c>
      <c r="CI7" s="24">
        <v>187.55</v>
      </c>
      <c r="CJ7" s="24">
        <v>186.3</v>
      </c>
      <c r="CK7" s="24">
        <v>188.38</v>
      </c>
      <c r="CL7" s="24">
        <v>134.97999999999999</v>
      </c>
      <c r="CM7" s="24">
        <v>53.71</v>
      </c>
      <c r="CN7" s="24">
        <v>55.71</v>
      </c>
      <c r="CO7" s="24">
        <v>50.21</v>
      </c>
      <c r="CP7" s="24">
        <v>60.36</v>
      </c>
      <c r="CQ7" s="24">
        <v>64.86</v>
      </c>
      <c r="CR7" s="24">
        <v>42.4</v>
      </c>
      <c r="CS7" s="24">
        <v>45.44</v>
      </c>
      <c r="CT7" s="24">
        <v>50.94</v>
      </c>
      <c r="CU7" s="24">
        <v>50.53</v>
      </c>
      <c r="CV7" s="24">
        <v>51.42</v>
      </c>
      <c r="CW7" s="24">
        <v>59.99</v>
      </c>
      <c r="CX7" s="24">
        <v>64.33</v>
      </c>
      <c r="CY7" s="24">
        <v>67.56</v>
      </c>
      <c r="CZ7" s="24">
        <v>71.97</v>
      </c>
      <c r="DA7" s="24">
        <v>72.86</v>
      </c>
      <c r="DB7" s="24">
        <v>75.58</v>
      </c>
      <c r="DC7" s="24">
        <v>65.77</v>
      </c>
      <c r="DD7" s="24">
        <v>65.97</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2023-01-12T23:52:44Z</dcterms:created>
  <dcterms:modified xsi:type="dcterms:W3CDTF">2023-01-31T04:33:05Z</dcterms:modified>
  <cp:category/>
</cp:coreProperties>
</file>