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L:\05財政担当\R5（2023）\④公営企業\02 公営企業決算統計\16 公営企業に係る経営比較分析表（令和４年度決算）の分析等について\03 市町等→県\19芳賀町（修正待ち）\03 修正（0228）\"/>
    </mc:Choice>
  </mc:AlternateContent>
  <xr:revisionPtr revIDLastSave="0" documentId="13_ncr:1_{ADAF1DA9-8E44-48B4-9FB3-280A854F58A3}" xr6:coauthVersionLast="47" xr6:coauthVersionMax="47" xr10:uidLastSave="{00000000-0000-0000-0000-000000000000}"/>
  <workbookProtection workbookAlgorithmName="SHA-512" workbookHashValue="clg+klP01JXf255JiPhAV4DDtbR3n7wf30SOJpxYy1d1dvx1TAoehpXKKrCy/RYHXOWmfKcGADesAeuPOXBgpA==" workbookSaltValue="JNryhstCOEoIjDo10VPTDg==" workbookSpinCount="100000" lockStructure="1"/>
  <bookViews>
    <workbookView xWindow="28680" yWindow="1620" windowWidth="29040" windowHeight="1584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AL10" i="4" s="1"/>
  <c r="U6" i="5"/>
  <c r="BB8" i="4" s="1"/>
  <c r="T6" i="5"/>
  <c r="S6" i="5"/>
  <c r="R6" i="5"/>
  <c r="Q6" i="5"/>
  <c r="W10" i="4" s="1"/>
  <c r="P6" i="5"/>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D10" i="4"/>
  <c r="P10" i="4"/>
  <c r="I10" i="4"/>
  <c r="B10" i="4"/>
  <c r="AT8" i="4"/>
  <c r="AL8" i="4"/>
  <c r="P8" i="4"/>
  <c r="I8" i="4"/>
</calcChain>
</file>

<file path=xl/sharedStrings.xml><?xml version="1.0" encoding="utf-8"?>
<sst xmlns="http://schemas.openxmlformats.org/spreadsheetml/2006/main" count="236" uniqueCount="121">
  <si>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</si>
  <si>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</si>
  <si>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</si>
  <si>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</si>
  <si>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</si>
  <si>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</si>
  <si>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</si>
  <si>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</si>
  <si>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</si>
  <si>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</si>
  <si>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</si>
  <si>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</si>
  <si>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</si>
  <si>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</si>
  <si>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</si>
  <si>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</si>
  <si>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</si>
  <si>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</si>
  <si>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</si>
  <si>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</si>
  <si>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</si>
  <si>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</si>
  <si>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</si>
  <si>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</si>
  <si>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</si>
  <si>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</si>
  <si>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</si>
  <si>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</si>
  <si>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</si>
  <si>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</si>
  <si>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</si>
  <si>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</si>
  <si>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</si>
  <si>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</si>
  <si>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</si>
  <si>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</si>
  <si>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</si>
  <si>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</si>
  <si>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</si>
  <si>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</si>
  <si>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</si>
  <si>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</si>
  <si>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</si>
  <si>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</si>
  <si>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</si>
  <si>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</si>
  <si>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</si>
  <si>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</si>
  <si>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</si>
  <si>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</si>
  <si>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</si>
  <si>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</si>
  <si>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</si>
  <si>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</si>
  <si>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</si>
  <si>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</si>
  <si>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</si>
  <si>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</si>
  <si>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</si>
  <si>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</si>
  <si>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</si>
  <si>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</si>
  <si>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</si>
  <si>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</si>
  <si>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</si>
  <si>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</si>
  <si>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</si>
  <si>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</si>
  <si>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</si>
  <si>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</si>
  <si>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</si>
  <si>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</si>
  <si>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</si>
  <si>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</si>
  <si>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</si>
  <si>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</si>
  <si>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</si>
  <si>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</si>
  <si>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</si>
  <si>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</si>
  <si>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</si>
  <si>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</si>
  <si>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</si>
  <si>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</si>
  <si>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</si>
  <si>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</si>
  <si>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</si>
  <si>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</si>
  <si>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</si>
  <si>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</si>
  <si>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</si>
  <si>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</si>
  <si>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</si>
  <si>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</si>
  <si>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</si>
  <si>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</si>
  <si>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</si>
  <si>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芳賀町</t>
  </si>
  <si>
    <t>法非適用</t>
  </si>
  <si>
    <t>下水道事業</t>
  </si>
  <si>
    <t>公共下水道</t>
  </si>
  <si>
    <t>Cc2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</si>
  <si>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</si>
  <si>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</si>
  <si>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</si>
  <si>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</si>
  <si>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</si>
  <si>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</si>
  <si>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</si>
  <si>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</si>
  <si>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</si>
  <si>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</si>
  <si>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</si>
  <si>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</si>
  <si>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</si>
  <si>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</si>
  <si>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"R"dd</t>
    <phoneticPr fontId="4"/>
  </si>
  <si>
    <t>←書式設定</t>
    <rPh sb="1" eb="3">
      <t>ショシキ</t>
    </rPh>
    <rPh sb="3" eb="5">
      <t>セッテイ</t>
    </rPh>
    <phoneticPr fontId="4"/>
  </si>
  <si>
    <t>　供用開始が平成16年度であり、施設や管渠について著しい老朽化は見えていない。
　使用年数が比較的浅いことから、更新時期は到来していないが、今後、整備と同時進行で更新計画の検討も必要となってくる。</t>
    <phoneticPr fontId="4"/>
  </si>
  <si>
    <t>　事業が完了しておらず、現在も整備を進めている事業であり、毎年度整備面積及び処理人口は増加し、それに伴い使用料収入も増加している。
　今後は施設や管渠の老朽化による修繕や更新等も控えていることから、計画的な支出を意識し、健全な経営が継続できるよう努めていく。</t>
    <rPh sb="36" eb="37">
      <t>オヨ</t>
    </rPh>
    <rPh sb="106" eb="108">
      <t>イシキ</t>
    </rPh>
    <phoneticPr fontId="4"/>
  </si>
  <si>
    <t>　芳賀町の公共下水道は、平成16年度に供用開始して以来、現在も整備を進めている事業である。
　宅地造成事業、区画整理事業と併せた未普及地区への管渠整備を行っており、処理区人口の増加とともに、料金収入は増加していく見込みである。
　年度間の収益的収支比率を見てみると、令和2年度及び3年度は100%を超えていたが、令和4年度は処理施設設備の修繕等を実施したため、95.20%となっている。修繕等の支出が多い年度に関しては100%を下回るが、今後の使用料収入の増加により安定してくる見込みである。突発的な修繕が偏らないよう、計画的に修繕を進め、安定した支出に努めていく。
　経費回収率については、処理区人口の増加とともに料金収入が増加することで上昇する見込みである。
　汚水処理原価については、令和2年度及び3年度は平均値を下回っていたが、令和4年度については、燃料費の高騰や修繕費の増加のため平均値を上回っている。修繕が偏らないように、計画的な修繕を行うよう努めていく。
　施設利用率については、令和4年度時点で平均値を上回っている状況であり、今後も平均値を上回るように努める。
　水洗化率については、上昇傾向にはあるものの、平均値を下回っている状況にある。整備区域を拡大中であることから、接続が追いつかず、低い傾向にある。供用開始後数年経過している地区については、下水道の普及促進に努めていく。</t>
    <rPh sb="138" eb="139">
      <t>オヨ</t>
    </rPh>
    <rPh sb="141" eb="143">
      <t>ネンド</t>
    </rPh>
    <rPh sb="333" eb="337">
      <t>オスイショリ</t>
    </rPh>
    <rPh sb="337" eb="339">
      <t>ゲンカ</t>
    </rPh>
    <rPh sb="345" eb="347">
      <t>レイワ</t>
    </rPh>
    <rPh sb="348" eb="350">
      <t>ネンド</t>
    </rPh>
    <rPh sb="350" eb="351">
      <t>オヨ</t>
    </rPh>
    <rPh sb="353" eb="355">
      <t>ネンド</t>
    </rPh>
    <rPh sb="356" eb="359">
      <t>ヘイキンチ</t>
    </rPh>
    <rPh sb="360" eb="362">
      <t>シタマワ</t>
    </rPh>
    <rPh sb="368" eb="370">
      <t>レイワ</t>
    </rPh>
    <rPh sb="371" eb="373">
      <t>ネンド</t>
    </rPh>
    <rPh sb="379" eb="382">
      <t>ネンリョウヒ</t>
    </rPh>
    <rPh sb="383" eb="385">
      <t>コウトウ</t>
    </rPh>
    <rPh sb="386" eb="389">
      <t>シュウゼンヒ</t>
    </rPh>
    <rPh sb="390" eb="392">
      <t>ゾウカ</t>
    </rPh>
    <rPh sb="395" eb="398">
      <t>ヘイキンチ</t>
    </rPh>
    <rPh sb="399" eb="401">
      <t>ウワマワ</t>
    </rPh>
    <rPh sb="406" eb="408">
      <t>シュウゼン</t>
    </rPh>
    <rPh sb="409" eb="410">
      <t>カタヨ</t>
    </rPh>
    <rPh sb="417" eb="420">
      <t>ケイカクテキ</t>
    </rPh>
    <rPh sb="421" eb="423">
      <t>シュウゼン</t>
    </rPh>
    <rPh sb="424" eb="425">
      <t>オコナ</t>
    </rPh>
    <rPh sb="428" eb="429">
      <t>ツト</t>
    </rPh>
    <rPh sb="436" eb="438">
      <t>シセツ</t>
    </rPh>
    <rPh sb="438" eb="441">
      <t>リヨウリツ</t>
    </rPh>
    <rPh sb="447" eb="449">
      <t>レイワ</t>
    </rPh>
    <rPh sb="450" eb="452">
      <t>ネンド</t>
    </rPh>
    <rPh sb="452" eb="454">
      <t>ジテン</t>
    </rPh>
    <rPh sb="455" eb="458">
      <t>ヘイキンチ</t>
    </rPh>
    <rPh sb="459" eb="461">
      <t>ウワマワ</t>
    </rPh>
    <rPh sb="465" eb="467">
      <t>ジョウキョウ</t>
    </rPh>
    <rPh sb="471" eb="473">
      <t>コンゴ</t>
    </rPh>
    <rPh sb="474" eb="477">
      <t>ヘイキンチ</t>
    </rPh>
    <rPh sb="478" eb="480">
      <t>ウワマワ</t>
    </rPh>
    <rPh sb="484" eb="485">
      <t>ツト</t>
    </rPh>
    <rPh sb="512" eb="515">
      <t>ヘイキンチ</t>
    </rPh>
    <rPh sb="516" eb="518">
      <t>シタマワ</t>
    </rPh>
    <rPh sb="522" eb="524">
      <t>ジョウキョウ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</si>
</sst>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850-4651-91FF-5C4C55110F7B}"/>
            </c:ext>
          </c:extLst>
        </c:ser>
        <c:dLbls>
          <c:showLegendKey val="0"/>
          <c:showVal val="0"/>
          <c:showCatName val="0"/>
          <c:showSerName val="0"/>
          <c:showPercent val="0"/>
          <c:showBubbleSize val="0"/>
        </c:dLbls>
        <c:gapWidth val="150"/>
        <c:axId val="445857216"/>
        <c:axId val="445859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0.25</c:v>
                </c:pt>
                <c:pt idx="1">
                  <c:v>0.15</c:v>
                </c:pt>
                <c:pt idx="2">
                  <c:v>1.65</c:v>
                </c:pt>
                <c:pt idx="3">
                  <c:v>0.14000000000000001</c:v>
                </c:pt>
                <c:pt idx="4">
                  <c:v>0.08</c:v>
                </c:pt>
              </c:numCache>
            </c:numRef>
          </c:val>
          <c:smooth val="0"/>
          <c:extLst>
            <c:ext xmlns:c16="http://schemas.microsoft.com/office/drawing/2014/chart" uri="{C3380CC4-5D6E-409C-BE32-E72D297353CC}">
              <c16:uniqueId val="{00000001-2850-4651-91FF-5C4C55110F7B}"/>
            </c:ext>
          </c:extLst>
        </c:ser>
        <c:dLbls>
          <c:showLegendKey val="0"/>
          <c:showVal val="0"/>
          <c:showCatName val="0"/>
          <c:showSerName val="0"/>
          <c:showPercent val="0"/>
          <c:showBubbleSize val="0"/>
        </c:dLbls>
        <c:marker val="1"/>
        <c:smooth val="0"/>
        <c:axId val="445857216"/>
        <c:axId val="445859176"/>
      </c:lineChart>
      <c:dateAx>
        <c:axId val="445857216"/>
        <c:scaling>
          <c:orientation val="minMax"/>
        </c:scaling>
        <c:delete val="1"/>
        <c:axPos val="b"/>
        <c:numFmt formatCode="&quot;H&quot;yy" sourceLinked="1"/>
        <c:majorTickMark val="none"/>
        <c:minorTickMark val="none"/>
        <c:tickLblPos val="none"/>
        <c:crossAx val="445859176"/>
        <c:crosses val="autoZero"/>
        <c:auto val="1"/>
        <c:lblOffset val="100"/>
        <c:baseTimeUnit val="years"/>
      </c:dateAx>
      <c:valAx>
        <c:axId val="445859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5857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55.71</c:v>
                </c:pt>
                <c:pt idx="1">
                  <c:v>50.21</c:v>
                </c:pt>
                <c:pt idx="2">
                  <c:v>60.36</c:v>
                </c:pt>
                <c:pt idx="3">
                  <c:v>64.86</c:v>
                </c:pt>
                <c:pt idx="4">
                  <c:v>59.5</c:v>
                </c:pt>
              </c:numCache>
            </c:numRef>
          </c:val>
          <c:extLst>
            <c:ext xmlns:c16="http://schemas.microsoft.com/office/drawing/2014/chart" uri="{C3380CC4-5D6E-409C-BE32-E72D297353CC}">
              <c16:uniqueId val="{00000000-BC8F-4763-8840-3B74EDBB1E08}"/>
            </c:ext>
          </c:extLst>
        </c:ser>
        <c:dLbls>
          <c:showLegendKey val="0"/>
          <c:showVal val="0"/>
          <c:showCatName val="0"/>
          <c:showSerName val="0"/>
          <c:showPercent val="0"/>
          <c:showBubbleSize val="0"/>
        </c:dLbls>
        <c:gapWidth val="150"/>
        <c:axId val="442942608"/>
        <c:axId val="442943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45.44</c:v>
                </c:pt>
                <c:pt idx="1">
                  <c:v>50.94</c:v>
                </c:pt>
                <c:pt idx="2">
                  <c:v>50.53</c:v>
                </c:pt>
                <c:pt idx="3">
                  <c:v>51.42</c:v>
                </c:pt>
                <c:pt idx="4">
                  <c:v>48.95</c:v>
                </c:pt>
              </c:numCache>
            </c:numRef>
          </c:val>
          <c:smooth val="0"/>
          <c:extLst>
            <c:ext xmlns:c16="http://schemas.microsoft.com/office/drawing/2014/chart" uri="{C3380CC4-5D6E-409C-BE32-E72D297353CC}">
              <c16:uniqueId val="{00000001-BC8F-4763-8840-3B74EDBB1E08}"/>
            </c:ext>
          </c:extLst>
        </c:ser>
        <c:dLbls>
          <c:showLegendKey val="0"/>
          <c:showVal val="0"/>
          <c:showCatName val="0"/>
          <c:showSerName val="0"/>
          <c:showPercent val="0"/>
          <c:showBubbleSize val="0"/>
        </c:dLbls>
        <c:marker val="1"/>
        <c:smooth val="0"/>
        <c:axId val="442942608"/>
        <c:axId val="442943000"/>
      </c:lineChart>
      <c:dateAx>
        <c:axId val="442942608"/>
        <c:scaling>
          <c:orientation val="minMax"/>
        </c:scaling>
        <c:delete val="1"/>
        <c:axPos val="b"/>
        <c:numFmt formatCode="&quot;H&quot;yy" sourceLinked="1"/>
        <c:majorTickMark val="none"/>
        <c:minorTickMark val="none"/>
        <c:tickLblPos val="none"/>
        <c:crossAx val="442943000"/>
        <c:crosses val="autoZero"/>
        <c:auto val="1"/>
        <c:lblOffset val="100"/>
        <c:baseTimeUnit val="years"/>
      </c:dateAx>
      <c:valAx>
        <c:axId val="442943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2942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67.56</c:v>
                </c:pt>
                <c:pt idx="1">
                  <c:v>71.97</c:v>
                </c:pt>
                <c:pt idx="2">
                  <c:v>72.86</c:v>
                </c:pt>
                <c:pt idx="3">
                  <c:v>75.58</c:v>
                </c:pt>
                <c:pt idx="4">
                  <c:v>75.599999999999994</c:v>
                </c:pt>
              </c:numCache>
            </c:numRef>
          </c:val>
          <c:extLst>
            <c:ext xmlns:c16="http://schemas.microsoft.com/office/drawing/2014/chart" uri="{C3380CC4-5D6E-409C-BE32-E72D297353CC}">
              <c16:uniqueId val="{00000000-D0D0-4008-81DD-AC17B51AAF67}"/>
            </c:ext>
          </c:extLst>
        </c:ser>
        <c:dLbls>
          <c:showLegendKey val="0"/>
          <c:showVal val="0"/>
          <c:showCatName val="0"/>
          <c:showSerName val="0"/>
          <c:showPercent val="0"/>
          <c:showBubbleSize val="0"/>
        </c:dLbls>
        <c:gapWidth val="150"/>
        <c:axId val="442946528"/>
        <c:axId val="442945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65.97</c:v>
                </c:pt>
                <c:pt idx="1">
                  <c:v>82.55</c:v>
                </c:pt>
                <c:pt idx="2">
                  <c:v>82.08</c:v>
                </c:pt>
                <c:pt idx="3">
                  <c:v>81.34</c:v>
                </c:pt>
                <c:pt idx="4">
                  <c:v>81.14</c:v>
                </c:pt>
              </c:numCache>
            </c:numRef>
          </c:val>
          <c:smooth val="0"/>
          <c:extLst>
            <c:ext xmlns:c16="http://schemas.microsoft.com/office/drawing/2014/chart" uri="{C3380CC4-5D6E-409C-BE32-E72D297353CC}">
              <c16:uniqueId val="{00000001-D0D0-4008-81DD-AC17B51AAF67}"/>
            </c:ext>
          </c:extLst>
        </c:ser>
        <c:dLbls>
          <c:showLegendKey val="0"/>
          <c:showVal val="0"/>
          <c:showCatName val="0"/>
          <c:showSerName val="0"/>
          <c:showPercent val="0"/>
          <c:showBubbleSize val="0"/>
        </c:dLbls>
        <c:marker val="1"/>
        <c:smooth val="0"/>
        <c:axId val="442946528"/>
        <c:axId val="442945744"/>
      </c:lineChart>
      <c:dateAx>
        <c:axId val="442946528"/>
        <c:scaling>
          <c:orientation val="minMax"/>
        </c:scaling>
        <c:delete val="1"/>
        <c:axPos val="b"/>
        <c:numFmt formatCode="&quot;H&quot;yy" sourceLinked="1"/>
        <c:majorTickMark val="none"/>
        <c:minorTickMark val="none"/>
        <c:tickLblPos val="none"/>
        <c:crossAx val="442945744"/>
        <c:crosses val="autoZero"/>
        <c:auto val="1"/>
        <c:lblOffset val="100"/>
        <c:baseTimeUnit val="years"/>
      </c:dateAx>
      <c:valAx>
        <c:axId val="442945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2946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91.93</c:v>
                </c:pt>
                <c:pt idx="1">
                  <c:v>95.2</c:v>
                </c:pt>
                <c:pt idx="2">
                  <c:v>102.35</c:v>
                </c:pt>
                <c:pt idx="3">
                  <c:v>103.34</c:v>
                </c:pt>
                <c:pt idx="4">
                  <c:v>95.71</c:v>
                </c:pt>
              </c:numCache>
            </c:numRef>
          </c:val>
          <c:extLst>
            <c:ext xmlns:c16="http://schemas.microsoft.com/office/drawing/2014/chart" uri="{C3380CC4-5D6E-409C-BE32-E72D297353CC}">
              <c16:uniqueId val="{00000000-1FA7-48B7-BD02-AE751674B832}"/>
            </c:ext>
          </c:extLst>
        </c:ser>
        <c:dLbls>
          <c:showLegendKey val="0"/>
          <c:showVal val="0"/>
          <c:showCatName val="0"/>
          <c:showSerName val="0"/>
          <c:showPercent val="0"/>
          <c:showBubbleSize val="0"/>
        </c:dLbls>
        <c:gapWidth val="150"/>
        <c:axId val="445858000"/>
        <c:axId val="445858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FA7-48B7-BD02-AE751674B832}"/>
            </c:ext>
          </c:extLst>
        </c:ser>
        <c:dLbls>
          <c:showLegendKey val="0"/>
          <c:showVal val="0"/>
          <c:showCatName val="0"/>
          <c:showSerName val="0"/>
          <c:showPercent val="0"/>
          <c:showBubbleSize val="0"/>
        </c:dLbls>
        <c:marker val="1"/>
        <c:smooth val="0"/>
        <c:axId val="445858000"/>
        <c:axId val="445858392"/>
      </c:lineChart>
      <c:dateAx>
        <c:axId val="445858000"/>
        <c:scaling>
          <c:orientation val="minMax"/>
        </c:scaling>
        <c:delete val="1"/>
        <c:axPos val="b"/>
        <c:numFmt formatCode="&quot;H&quot;yy" sourceLinked="1"/>
        <c:majorTickMark val="none"/>
        <c:minorTickMark val="none"/>
        <c:tickLblPos val="none"/>
        <c:crossAx val="445858392"/>
        <c:crosses val="autoZero"/>
        <c:auto val="1"/>
        <c:lblOffset val="100"/>
        <c:baseTimeUnit val="years"/>
      </c:dateAx>
      <c:valAx>
        <c:axId val="445858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5858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680-4833-A49F-22BBB991C4EE}"/>
            </c:ext>
          </c:extLst>
        </c:ser>
        <c:dLbls>
          <c:showLegendKey val="0"/>
          <c:showVal val="0"/>
          <c:showCatName val="0"/>
          <c:showSerName val="0"/>
          <c:showPercent val="0"/>
          <c:showBubbleSize val="0"/>
        </c:dLbls>
        <c:gapWidth val="150"/>
        <c:axId val="445856432"/>
        <c:axId val="447369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680-4833-A49F-22BBB991C4EE}"/>
            </c:ext>
          </c:extLst>
        </c:ser>
        <c:dLbls>
          <c:showLegendKey val="0"/>
          <c:showVal val="0"/>
          <c:showCatName val="0"/>
          <c:showSerName val="0"/>
          <c:showPercent val="0"/>
          <c:showBubbleSize val="0"/>
        </c:dLbls>
        <c:marker val="1"/>
        <c:smooth val="0"/>
        <c:axId val="445856432"/>
        <c:axId val="447369848"/>
      </c:lineChart>
      <c:dateAx>
        <c:axId val="445856432"/>
        <c:scaling>
          <c:orientation val="minMax"/>
        </c:scaling>
        <c:delete val="1"/>
        <c:axPos val="b"/>
        <c:numFmt formatCode="&quot;H&quot;yy" sourceLinked="1"/>
        <c:majorTickMark val="none"/>
        <c:minorTickMark val="none"/>
        <c:tickLblPos val="none"/>
        <c:crossAx val="447369848"/>
        <c:crosses val="autoZero"/>
        <c:auto val="1"/>
        <c:lblOffset val="100"/>
        <c:baseTimeUnit val="years"/>
      </c:dateAx>
      <c:valAx>
        <c:axId val="447369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5856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F8B-4A55-9423-3E64B01DBD8D}"/>
            </c:ext>
          </c:extLst>
        </c:ser>
        <c:dLbls>
          <c:showLegendKey val="0"/>
          <c:showVal val="0"/>
          <c:showCatName val="0"/>
          <c:showSerName val="0"/>
          <c:showPercent val="0"/>
          <c:showBubbleSize val="0"/>
        </c:dLbls>
        <c:gapWidth val="150"/>
        <c:axId val="447370240"/>
        <c:axId val="447373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F8B-4A55-9423-3E64B01DBD8D}"/>
            </c:ext>
          </c:extLst>
        </c:ser>
        <c:dLbls>
          <c:showLegendKey val="0"/>
          <c:showVal val="0"/>
          <c:showCatName val="0"/>
          <c:showSerName val="0"/>
          <c:showPercent val="0"/>
          <c:showBubbleSize val="0"/>
        </c:dLbls>
        <c:marker val="1"/>
        <c:smooth val="0"/>
        <c:axId val="447370240"/>
        <c:axId val="447373376"/>
      </c:lineChart>
      <c:dateAx>
        <c:axId val="447370240"/>
        <c:scaling>
          <c:orientation val="minMax"/>
        </c:scaling>
        <c:delete val="1"/>
        <c:axPos val="b"/>
        <c:numFmt formatCode="&quot;H&quot;yy" sourceLinked="1"/>
        <c:majorTickMark val="none"/>
        <c:minorTickMark val="none"/>
        <c:tickLblPos val="none"/>
        <c:crossAx val="447373376"/>
        <c:crosses val="autoZero"/>
        <c:auto val="1"/>
        <c:lblOffset val="100"/>
        <c:baseTimeUnit val="years"/>
      </c:dateAx>
      <c:valAx>
        <c:axId val="447373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7370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0A3-422C-A244-995BB5CAE851}"/>
            </c:ext>
          </c:extLst>
        </c:ser>
        <c:dLbls>
          <c:showLegendKey val="0"/>
          <c:showVal val="0"/>
          <c:showCatName val="0"/>
          <c:showSerName val="0"/>
          <c:showPercent val="0"/>
          <c:showBubbleSize val="0"/>
        </c:dLbls>
        <c:gapWidth val="150"/>
        <c:axId val="447370632"/>
        <c:axId val="447372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0A3-422C-A244-995BB5CAE851}"/>
            </c:ext>
          </c:extLst>
        </c:ser>
        <c:dLbls>
          <c:showLegendKey val="0"/>
          <c:showVal val="0"/>
          <c:showCatName val="0"/>
          <c:showSerName val="0"/>
          <c:showPercent val="0"/>
          <c:showBubbleSize val="0"/>
        </c:dLbls>
        <c:marker val="1"/>
        <c:smooth val="0"/>
        <c:axId val="447370632"/>
        <c:axId val="447372592"/>
      </c:lineChart>
      <c:dateAx>
        <c:axId val="447370632"/>
        <c:scaling>
          <c:orientation val="minMax"/>
        </c:scaling>
        <c:delete val="1"/>
        <c:axPos val="b"/>
        <c:numFmt formatCode="&quot;H&quot;yy" sourceLinked="1"/>
        <c:majorTickMark val="none"/>
        <c:minorTickMark val="none"/>
        <c:tickLblPos val="none"/>
        <c:crossAx val="447372592"/>
        <c:crosses val="autoZero"/>
        <c:auto val="1"/>
        <c:lblOffset val="100"/>
        <c:baseTimeUnit val="years"/>
      </c:dateAx>
      <c:valAx>
        <c:axId val="447372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7370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AD1-43D2-A400-29FD39D8DBB9}"/>
            </c:ext>
          </c:extLst>
        </c:ser>
        <c:dLbls>
          <c:showLegendKey val="0"/>
          <c:showVal val="0"/>
          <c:showCatName val="0"/>
          <c:showSerName val="0"/>
          <c:showPercent val="0"/>
          <c:showBubbleSize val="0"/>
        </c:dLbls>
        <c:gapWidth val="150"/>
        <c:axId val="447375336"/>
        <c:axId val="447363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AD1-43D2-A400-29FD39D8DBB9}"/>
            </c:ext>
          </c:extLst>
        </c:ser>
        <c:dLbls>
          <c:showLegendKey val="0"/>
          <c:showVal val="0"/>
          <c:showCatName val="0"/>
          <c:showSerName val="0"/>
          <c:showPercent val="0"/>
          <c:showBubbleSize val="0"/>
        </c:dLbls>
        <c:marker val="1"/>
        <c:smooth val="0"/>
        <c:axId val="447375336"/>
        <c:axId val="447363968"/>
      </c:lineChart>
      <c:dateAx>
        <c:axId val="447375336"/>
        <c:scaling>
          <c:orientation val="minMax"/>
        </c:scaling>
        <c:delete val="1"/>
        <c:axPos val="b"/>
        <c:numFmt formatCode="&quot;H&quot;yy" sourceLinked="1"/>
        <c:majorTickMark val="none"/>
        <c:minorTickMark val="none"/>
        <c:tickLblPos val="none"/>
        <c:crossAx val="447363968"/>
        <c:crosses val="autoZero"/>
        <c:auto val="1"/>
        <c:lblOffset val="100"/>
        <c:baseTimeUnit val="years"/>
      </c:dateAx>
      <c:valAx>
        <c:axId val="447363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7375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6ED-410C-9B6E-42F0FD90AFEC}"/>
            </c:ext>
          </c:extLst>
        </c:ser>
        <c:dLbls>
          <c:showLegendKey val="0"/>
          <c:showVal val="0"/>
          <c:showCatName val="0"/>
          <c:showSerName val="0"/>
          <c:showPercent val="0"/>
          <c:showBubbleSize val="0"/>
        </c:dLbls>
        <c:gapWidth val="150"/>
        <c:axId val="447367104"/>
        <c:axId val="447367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722.53</c:v>
                </c:pt>
                <c:pt idx="1">
                  <c:v>1001.3</c:v>
                </c:pt>
                <c:pt idx="2">
                  <c:v>1050.51</c:v>
                </c:pt>
                <c:pt idx="3">
                  <c:v>1102.01</c:v>
                </c:pt>
                <c:pt idx="4">
                  <c:v>987.36</c:v>
                </c:pt>
              </c:numCache>
            </c:numRef>
          </c:val>
          <c:smooth val="0"/>
          <c:extLst>
            <c:ext xmlns:c16="http://schemas.microsoft.com/office/drawing/2014/chart" uri="{C3380CC4-5D6E-409C-BE32-E72D297353CC}">
              <c16:uniqueId val="{00000001-D6ED-410C-9B6E-42F0FD90AFEC}"/>
            </c:ext>
          </c:extLst>
        </c:ser>
        <c:dLbls>
          <c:showLegendKey val="0"/>
          <c:showVal val="0"/>
          <c:showCatName val="0"/>
          <c:showSerName val="0"/>
          <c:showPercent val="0"/>
          <c:showBubbleSize val="0"/>
        </c:dLbls>
        <c:marker val="1"/>
        <c:smooth val="0"/>
        <c:axId val="447367104"/>
        <c:axId val="447367496"/>
      </c:lineChart>
      <c:dateAx>
        <c:axId val="447367104"/>
        <c:scaling>
          <c:orientation val="minMax"/>
        </c:scaling>
        <c:delete val="1"/>
        <c:axPos val="b"/>
        <c:numFmt formatCode="&quot;H&quot;yy" sourceLinked="1"/>
        <c:majorTickMark val="none"/>
        <c:minorTickMark val="none"/>
        <c:tickLblPos val="none"/>
        <c:crossAx val="447367496"/>
        <c:crosses val="autoZero"/>
        <c:auto val="1"/>
        <c:lblOffset val="100"/>
        <c:baseTimeUnit val="years"/>
      </c:dateAx>
      <c:valAx>
        <c:axId val="447367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7367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100</c:v>
                </c:pt>
                <c:pt idx="1">
                  <c:v>78.27</c:v>
                </c:pt>
                <c:pt idx="2">
                  <c:v>91.81</c:v>
                </c:pt>
                <c:pt idx="3">
                  <c:v>100</c:v>
                </c:pt>
                <c:pt idx="4">
                  <c:v>83.83</c:v>
                </c:pt>
              </c:numCache>
            </c:numRef>
          </c:val>
          <c:extLst>
            <c:ext xmlns:c16="http://schemas.microsoft.com/office/drawing/2014/chart" uri="{C3380CC4-5D6E-409C-BE32-E72D297353CC}">
              <c16:uniqueId val="{00000000-C54C-4531-870E-B0FD8E893C1C}"/>
            </c:ext>
          </c:extLst>
        </c:ser>
        <c:dLbls>
          <c:showLegendKey val="0"/>
          <c:showVal val="0"/>
          <c:showCatName val="0"/>
          <c:showSerName val="0"/>
          <c:showPercent val="0"/>
          <c:showBubbleSize val="0"/>
        </c:dLbls>
        <c:gapWidth val="150"/>
        <c:axId val="447378472"/>
        <c:axId val="447377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74.61</c:v>
                </c:pt>
                <c:pt idx="1">
                  <c:v>81.88</c:v>
                </c:pt>
                <c:pt idx="2">
                  <c:v>82.65</c:v>
                </c:pt>
                <c:pt idx="3">
                  <c:v>82.55</c:v>
                </c:pt>
                <c:pt idx="4">
                  <c:v>83.55</c:v>
                </c:pt>
              </c:numCache>
            </c:numRef>
          </c:val>
          <c:smooth val="0"/>
          <c:extLst>
            <c:ext xmlns:c16="http://schemas.microsoft.com/office/drawing/2014/chart" uri="{C3380CC4-5D6E-409C-BE32-E72D297353CC}">
              <c16:uniqueId val="{00000001-C54C-4531-870E-B0FD8E893C1C}"/>
            </c:ext>
          </c:extLst>
        </c:ser>
        <c:dLbls>
          <c:showLegendKey val="0"/>
          <c:showVal val="0"/>
          <c:showCatName val="0"/>
          <c:showSerName val="0"/>
          <c:showPercent val="0"/>
          <c:showBubbleSize val="0"/>
        </c:dLbls>
        <c:marker val="1"/>
        <c:smooth val="0"/>
        <c:axId val="447378472"/>
        <c:axId val="447377296"/>
      </c:lineChart>
      <c:dateAx>
        <c:axId val="447378472"/>
        <c:scaling>
          <c:orientation val="minMax"/>
        </c:scaling>
        <c:delete val="1"/>
        <c:axPos val="b"/>
        <c:numFmt formatCode="&quot;H&quot;yy" sourceLinked="1"/>
        <c:majorTickMark val="none"/>
        <c:minorTickMark val="none"/>
        <c:tickLblPos val="none"/>
        <c:crossAx val="447377296"/>
        <c:crosses val="autoZero"/>
        <c:auto val="1"/>
        <c:lblOffset val="100"/>
        <c:baseTimeUnit val="years"/>
      </c:dateAx>
      <c:valAx>
        <c:axId val="447377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7378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156.93</c:v>
                </c:pt>
                <c:pt idx="1">
                  <c:v>199.69</c:v>
                </c:pt>
                <c:pt idx="2">
                  <c:v>173.66</c:v>
                </c:pt>
                <c:pt idx="3">
                  <c:v>158.55000000000001</c:v>
                </c:pt>
                <c:pt idx="4">
                  <c:v>190.11</c:v>
                </c:pt>
              </c:numCache>
            </c:numRef>
          </c:val>
          <c:extLst>
            <c:ext xmlns:c16="http://schemas.microsoft.com/office/drawing/2014/chart" uri="{C3380CC4-5D6E-409C-BE32-E72D297353CC}">
              <c16:uniqueId val="{00000000-DF9B-406D-BC57-3D4FFE32FDF6}"/>
            </c:ext>
          </c:extLst>
        </c:ser>
        <c:dLbls>
          <c:showLegendKey val="0"/>
          <c:showVal val="0"/>
          <c:showCatName val="0"/>
          <c:showSerName val="0"/>
          <c:showPercent val="0"/>
          <c:showBubbleSize val="0"/>
        </c:dLbls>
        <c:gapWidth val="150"/>
        <c:axId val="447378864"/>
        <c:axId val="447376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233.5</c:v>
                </c:pt>
                <c:pt idx="1">
                  <c:v>187.55</c:v>
                </c:pt>
                <c:pt idx="2">
                  <c:v>186.3</c:v>
                </c:pt>
                <c:pt idx="3">
                  <c:v>188.38</c:v>
                </c:pt>
                <c:pt idx="4">
                  <c:v>185.98</c:v>
                </c:pt>
              </c:numCache>
            </c:numRef>
          </c:val>
          <c:smooth val="0"/>
          <c:extLst>
            <c:ext xmlns:c16="http://schemas.microsoft.com/office/drawing/2014/chart" uri="{C3380CC4-5D6E-409C-BE32-E72D297353CC}">
              <c16:uniqueId val="{00000001-DF9B-406D-BC57-3D4FFE32FDF6}"/>
            </c:ext>
          </c:extLst>
        </c:ser>
        <c:dLbls>
          <c:showLegendKey val="0"/>
          <c:showVal val="0"/>
          <c:showCatName val="0"/>
          <c:showSerName val="0"/>
          <c:showPercent val="0"/>
          <c:showBubbleSize val="0"/>
        </c:dLbls>
        <c:marker val="1"/>
        <c:smooth val="0"/>
        <c:axId val="447378864"/>
        <c:axId val="447376512"/>
      </c:lineChart>
      <c:dateAx>
        <c:axId val="447378864"/>
        <c:scaling>
          <c:orientation val="minMax"/>
        </c:scaling>
        <c:delete val="1"/>
        <c:axPos val="b"/>
        <c:numFmt formatCode="&quot;H&quot;yy" sourceLinked="1"/>
        <c:majorTickMark val="none"/>
        <c:minorTickMark val="none"/>
        <c:tickLblPos val="none"/>
        <c:crossAx val="447376512"/>
        <c:crosses val="autoZero"/>
        <c:auto val="1"/>
        <c:lblOffset val="100"/>
        <c:baseTimeUnit val="years"/>
      </c:dateAx>
      <c:valAx>
        <c:axId val="447376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7378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85" zoomScaleNormal="85" workbookViewId="0"/>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2">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2">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8" t="str">
        <f>データ!H6</f>
        <v>栃木県　芳賀町</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2">
      <c r="A8" s="2"/>
      <c r="B8" s="65" t="str">
        <f>データ!I6</f>
        <v>法非適用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Cc2</v>
      </c>
      <c r="X8" s="65"/>
      <c r="Y8" s="65"/>
      <c r="Z8" s="65"/>
      <c r="AA8" s="65"/>
      <c r="AB8" s="65"/>
      <c r="AC8" s="65"/>
      <c r="AD8" s="66" t="str">
        <f>データ!$M$6</f>
        <v>非設置</v>
      </c>
      <c r="AE8" s="66"/>
      <c r="AF8" s="66"/>
      <c r="AG8" s="66"/>
      <c r="AH8" s="66"/>
      <c r="AI8" s="66"/>
      <c r="AJ8" s="66"/>
      <c r="AK8" s="3"/>
      <c r="AL8" s="45">
        <f>データ!S6</f>
        <v>15549</v>
      </c>
      <c r="AM8" s="45"/>
      <c r="AN8" s="45"/>
      <c r="AO8" s="45"/>
      <c r="AP8" s="45"/>
      <c r="AQ8" s="45"/>
      <c r="AR8" s="45"/>
      <c r="AS8" s="45"/>
      <c r="AT8" s="46">
        <f>データ!T6</f>
        <v>70.16</v>
      </c>
      <c r="AU8" s="46"/>
      <c r="AV8" s="46"/>
      <c r="AW8" s="46"/>
      <c r="AX8" s="46"/>
      <c r="AY8" s="46"/>
      <c r="AZ8" s="46"/>
      <c r="BA8" s="46"/>
      <c r="BB8" s="46">
        <f>データ!U6</f>
        <v>221.62</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2">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2">
      <c r="A10" s="2"/>
      <c r="B10" s="46" t="str">
        <f>データ!N6</f>
        <v>-</v>
      </c>
      <c r="C10" s="46"/>
      <c r="D10" s="46"/>
      <c r="E10" s="46"/>
      <c r="F10" s="46"/>
      <c r="G10" s="46"/>
      <c r="H10" s="46"/>
      <c r="I10" s="46" t="str">
        <f>データ!O6</f>
        <v>該当数値なし</v>
      </c>
      <c r="J10" s="46"/>
      <c r="K10" s="46"/>
      <c r="L10" s="46"/>
      <c r="M10" s="46"/>
      <c r="N10" s="46"/>
      <c r="O10" s="46"/>
      <c r="P10" s="46">
        <f>データ!P6</f>
        <v>24.13</v>
      </c>
      <c r="Q10" s="46"/>
      <c r="R10" s="46"/>
      <c r="S10" s="46"/>
      <c r="T10" s="46"/>
      <c r="U10" s="46"/>
      <c r="V10" s="46"/>
      <c r="W10" s="46">
        <f>データ!Q6</f>
        <v>78.67</v>
      </c>
      <c r="X10" s="46"/>
      <c r="Y10" s="46"/>
      <c r="Z10" s="46"/>
      <c r="AA10" s="46"/>
      <c r="AB10" s="46"/>
      <c r="AC10" s="46"/>
      <c r="AD10" s="45">
        <f>データ!R6</f>
        <v>2828</v>
      </c>
      <c r="AE10" s="45"/>
      <c r="AF10" s="45"/>
      <c r="AG10" s="45"/>
      <c r="AH10" s="45"/>
      <c r="AI10" s="45"/>
      <c r="AJ10" s="45"/>
      <c r="AK10" s="2"/>
      <c r="AL10" s="45">
        <f>データ!V6</f>
        <v>3750</v>
      </c>
      <c r="AM10" s="45"/>
      <c r="AN10" s="45"/>
      <c r="AO10" s="45"/>
      <c r="AP10" s="45"/>
      <c r="AQ10" s="45"/>
      <c r="AR10" s="45"/>
      <c r="AS10" s="45"/>
      <c r="AT10" s="46">
        <f>データ!W6</f>
        <v>1.05</v>
      </c>
      <c r="AU10" s="46"/>
      <c r="AV10" s="46"/>
      <c r="AW10" s="46"/>
      <c r="AX10" s="46"/>
      <c r="AY10" s="46"/>
      <c r="AZ10" s="46"/>
      <c r="BA10" s="46"/>
      <c r="BB10" s="46">
        <f>データ!X6</f>
        <v>3571.43</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2">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120</v>
      </c>
      <c r="BM16" s="30"/>
      <c r="BN16" s="30"/>
      <c r="BO16" s="30"/>
      <c r="BP16" s="30"/>
      <c r="BQ16" s="30"/>
      <c r="BR16" s="30"/>
      <c r="BS16" s="30"/>
      <c r="BT16" s="30"/>
      <c r="BU16" s="30"/>
      <c r="BV16" s="30"/>
      <c r="BW16" s="30"/>
      <c r="BX16" s="30"/>
      <c r="BY16" s="30"/>
      <c r="BZ16" s="3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118</v>
      </c>
      <c r="BM47" s="30"/>
      <c r="BN47" s="30"/>
      <c r="BO47" s="30"/>
      <c r="BP47" s="30"/>
      <c r="BQ47" s="30"/>
      <c r="BR47" s="30"/>
      <c r="BS47" s="30"/>
      <c r="BT47" s="30"/>
      <c r="BU47" s="30"/>
      <c r="BV47" s="30"/>
      <c r="BW47" s="30"/>
      <c r="BX47" s="30"/>
      <c r="BY47" s="30"/>
      <c r="BZ47" s="3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2">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2">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119</v>
      </c>
      <c r="BM66" s="30"/>
      <c r="BN66" s="30"/>
      <c r="BO66" s="30"/>
      <c r="BP66" s="30"/>
      <c r="BQ66" s="30"/>
      <c r="BR66" s="30"/>
      <c r="BS66" s="30"/>
      <c r="BT66" s="30"/>
      <c r="BU66" s="30"/>
      <c r="BV66" s="30"/>
      <c r="BW66" s="30"/>
      <c r="BX66" s="30"/>
      <c r="BY66" s="30"/>
      <c r="BZ66" s="3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2">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2">
      <c r="C84" s="2"/>
    </row>
    <row r="85" spans="1:78" hidden="1" x14ac:dyDescent="0.2">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2">
      <c r="B86" s="12"/>
      <c r="C86" s="12"/>
      <c r="D86" s="12"/>
      <c r="E86" s="12" t="str">
        <f>データ!AI6</f>
        <v/>
      </c>
      <c r="F86" s="12" t="s">
        <v>43</v>
      </c>
      <c r="G86" s="12" t="s">
        <v>43</v>
      </c>
      <c r="H86" s="12" t="str">
        <f>データ!BP6</f>
        <v>【652.82】</v>
      </c>
      <c r="I86" s="12" t="str">
        <f>データ!CA6</f>
        <v>【97.61】</v>
      </c>
      <c r="J86" s="12" t="str">
        <f>データ!CL6</f>
        <v>【138.29】</v>
      </c>
      <c r="K86" s="12" t="str">
        <f>データ!CW6</f>
        <v>【59.10】</v>
      </c>
      <c r="L86" s="12" t="str">
        <f>データ!DH6</f>
        <v>【95.82】</v>
      </c>
      <c r="M86" s="12" t="s">
        <v>43</v>
      </c>
      <c r="N86" s="12" t="s">
        <v>43</v>
      </c>
      <c r="O86" s="12" t="str">
        <f>データ!EO6</f>
        <v>【0.23】</v>
      </c>
    </row>
  </sheetData>
  <sheetProtection algorithmName="SHA-512" hashValue="xilemnCsCaA9iVRUH1hUmHjI6AHKpAMfaqMQwmUqGSMdrwedSXgIqhuvA+Rtn6KKt3asKW+MGegTRl3+qKokrg==" saltValue="OQciD1dzTO8nxFbNSR75f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 x14ac:dyDescent="0.2"/>
  <cols>
    <col min="2" max="144" width="11.90625" customWidth="1"/>
  </cols>
  <sheetData>
    <row r="1" spans="1:145" x14ac:dyDescent="0.2">
      <c r="A1" t="s">
        <v>44</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2">
      <c r="A2" s="14" t="s">
        <v>45</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2">
      <c r="A3" s="14" t="s">
        <v>46</v>
      </c>
      <c r="B3" s="15" t="s">
        <v>47</v>
      </c>
      <c r="C3" s="15" t="s">
        <v>48</v>
      </c>
      <c r="D3" s="15" t="s">
        <v>49</v>
      </c>
      <c r="E3" s="15" t="s">
        <v>50</v>
      </c>
      <c r="F3" s="15" t="s">
        <v>51</v>
      </c>
      <c r="G3" s="15" t="s">
        <v>52</v>
      </c>
      <c r="H3" s="73" t="s">
        <v>53</v>
      </c>
      <c r="I3" s="74"/>
      <c r="J3" s="74"/>
      <c r="K3" s="74"/>
      <c r="L3" s="74"/>
      <c r="M3" s="74"/>
      <c r="N3" s="74"/>
      <c r="O3" s="74"/>
      <c r="P3" s="74"/>
      <c r="Q3" s="74"/>
      <c r="R3" s="74"/>
      <c r="S3" s="74"/>
      <c r="T3" s="74"/>
      <c r="U3" s="74"/>
      <c r="V3" s="74"/>
      <c r="W3" s="74"/>
      <c r="X3" s="75"/>
      <c r="Y3" s="79" t="s">
        <v>54</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55</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2">
      <c r="A4" s="14" t="s">
        <v>56</v>
      </c>
      <c r="B4" s="16"/>
      <c r="C4" s="16"/>
      <c r="D4" s="16"/>
      <c r="E4" s="16"/>
      <c r="F4" s="16"/>
      <c r="G4" s="16"/>
      <c r="H4" s="76"/>
      <c r="I4" s="77"/>
      <c r="J4" s="77"/>
      <c r="K4" s="77"/>
      <c r="L4" s="77"/>
      <c r="M4" s="77"/>
      <c r="N4" s="77"/>
      <c r="O4" s="77"/>
      <c r="P4" s="77"/>
      <c r="Q4" s="77"/>
      <c r="R4" s="77"/>
      <c r="S4" s="77"/>
      <c r="T4" s="77"/>
      <c r="U4" s="77"/>
      <c r="V4" s="77"/>
      <c r="W4" s="77"/>
      <c r="X4" s="78"/>
      <c r="Y4" s="72" t="s">
        <v>57</v>
      </c>
      <c r="Z4" s="72"/>
      <c r="AA4" s="72"/>
      <c r="AB4" s="72"/>
      <c r="AC4" s="72"/>
      <c r="AD4" s="72"/>
      <c r="AE4" s="72"/>
      <c r="AF4" s="72"/>
      <c r="AG4" s="72"/>
      <c r="AH4" s="72"/>
      <c r="AI4" s="72"/>
      <c r="AJ4" s="72" t="s">
        <v>58</v>
      </c>
      <c r="AK4" s="72"/>
      <c r="AL4" s="72"/>
      <c r="AM4" s="72"/>
      <c r="AN4" s="72"/>
      <c r="AO4" s="72"/>
      <c r="AP4" s="72"/>
      <c r="AQ4" s="72"/>
      <c r="AR4" s="72"/>
      <c r="AS4" s="72"/>
      <c r="AT4" s="72"/>
      <c r="AU4" s="72" t="s">
        <v>59</v>
      </c>
      <c r="AV4" s="72"/>
      <c r="AW4" s="72"/>
      <c r="AX4" s="72"/>
      <c r="AY4" s="72"/>
      <c r="AZ4" s="72"/>
      <c r="BA4" s="72"/>
      <c r="BB4" s="72"/>
      <c r="BC4" s="72"/>
      <c r="BD4" s="72"/>
      <c r="BE4" s="72"/>
      <c r="BF4" s="72" t="s">
        <v>60</v>
      </c>
      <c r="BG4" s="72"/>
      <c r="BH4" s="72"/>
      <c r="BI4" s="72"/>
      <c r="BJ4" s="72"/>
      <c r="BK4" s="72"/>
      <c r="BL4" s="72"/>
      <c r="BM4" s="72"/>
      <c r="BN4" s="72"/>
      <c r="BO4" s="72"/>
      <c r="BP4" s="72"/>
      <c r="BQ4" s="72" t="s">
        <v>61</v>
      </c>
      <c r="BR4" s="72"/>
      <c r="BS4" s="72"/>
      <c r="BT4" s="72"/>
      <c r="BU4" s="72"/>
      <c r="BV4" s="72"/>
      <c r="BW4" s="72"/>
      <c r="BX4" s="72"/>
      <c r="BY4" s="72"/>
      <c r="BZ4" s="72"/>
      <c r="CA4" s="72"/>
      <c r="CB4" s="72" t="s">
        <v>62</v>
      </c>
      <c r="CC4" s="72"/>
      <c r="CD4" s="72"/>
      <c r="CE4" s="72"/>
      <c r="CF4" s="72"/>
      <c r="CG4" s="72"/>
      <c r="CH4" s="72"/>
      <c r="CI4" s="72"/>
      <c r="CJ4" s="72"/>
      <c r="CK4" s="72"/>
      <c r="CL4" s="72"/>
      <c r="CM4" s="72" t="s">
        <v>63</v>
      </c>
      <c r="CN4" s="72"/>
      <c r="CO4" s="72"/>
      <c r="CP4" s="72"/>
      <c r="CQ4" s="72"/>
      <c r="CR4" s="72"/>
      <c r="CS4" s="72"/>
      <c r="CT4" s="72"/>
      <c r="CU4" s="72"/>
      <c r="CV4" s="72"/>
      <c r="CW4" s="72"/>
      <c r="CX4" s="72" t="s">
        <v>64</v>
      </c>
      <c r="CY4" s="72"/>
      <c r="CZ4" s="72"/>
      <c r="DA4" s="72"/>
      <c r="DB4" s="72"/>
      <c r="DC4" s="72"/>
      <c r="DD4" s="72"/>
      <c r="DE4" s="72"/>
      <c r="DF4" s="72"/>
      <c r="DG4" s="72"/>
      <c r="DH4" s="72"/>
      <c r="DI4" s="72" t="s">
        <v>65</v>
      </c>
      <c r="DJ4" s="72"/>
      <c r="DK4" s="72"/>
      <c r="DL4" s="72"/>
      <c r="DM4" s="72"/>
      <c r="DN4" s="72"/>
      <c r="DO4" s="72"/>
      <c r="DP4" s="72"/>
      <c r="DQ4" s="72"/>
      <c r="DR4" s="72"/>
      <c r="DS4" s="72"/>
      <c r="DT4" s="72" t="s">
        <v>66</v>
      </c>
      <c r="DU4" s="72"/>
      <c r="DV4" s="72"/>
      <c r="DW4" s="72"/>
      <c r="DX4" s="72"/>
      <c r="DY4" s="72"/>
      <c r="DZ4" s="72"/>
      <c r="EA4" s="72"/>
      <c r="EB4" s="72"/>
      <c r="EC4" s="72"/>
      <c r="ED4" s="72"/>
      <c r="EE4" s="72" t="s">
        <v>67</v>
      </c>
      <c r="EF4" s="72"/>
      <c r="EG4" s="72"/>
      <c r="EH4" s="72"/>
      <c r="EI4" s="72"/>
      <c r="EJ4" s="72"/>
      <c r="EK4" s="72"/>
      <c r="EL4" s="72"/>
      <c r="EM4" s="72"/>
      <c r="EN4" s="72"/>
      <c r="EO4" s="72"/>
    </row>
    <row r="5" spans="1:145" x14ac:dyDescent="0.2">
      <c r="A5" s="14" t="s">
        <v>68</v>
      </c>
      <c r="B5" s="17"/>
      <c r="C5" s="17"/>
      <c r="D5" s="17"/>
      <c r="E5" s="17"/>
      <c r="F5" s="17"/>
      <c r="G5" s="17"/>
      <c r="H5" s="18" t="s">
        <v>69</v>
      </c>
      <c r="I5" s="18" t="s">
        <v>70</v>
      </c>
      <c r="J5" s="18" t="s">
        <v>71</v>
      </c>
      <c r="K5" s="18" t="s">
        <v>72</v>
      </c>
      <c r="L5" s="18" t="s">
        <v>73</v>
      </c>
      <c r="M5" s="18" t="s">
        <v>5</v>
      </c>
      <c r="N5" s="18" t="s">
        <v>74</v>
      </c>
      <c r="O5" s="18" t="s">
        <v>75</v>
      </c>
      <c r="P5" s="18" t="s">
        <v>76</v>
      </c>
      <c r="Q5" s="18" t="s">
        <v>77</v>
      </c>
      <c r="R5" s="18" t="s">
        <v>78</v>
      </c>
      <c r="S5" s="18" t="s">
        <v>79</v>
      </c>
      <c r="T5" s="18" t="s">
        <v>80</v>
      </c>
      <c r="U5" s="18" t="s">
        <v>81</v>
      </c>
      <c r="V5" s="18" t="s">
        <v>82</v>
      </c>
      <c r="W5" s="18" t="s">
        <v>83</v>
      </c>
      <c r="X5" s="18" t="s">
        <v>84</v>
      </c>
      <c r="Y5" s="18" t="s">
        <v>85</v>
      </c>
      <c r="Z5" s="18" t="s">
        <v>86</v>
      </c>
      <c r="AA5" s="18" t="s">
        <v>87</v>
      </c>
      <c r="AB5" s="18" t="s">
        <v>88</v>
      </c>
      <c r="AC5" s="18" t="s">
        <v>89</v>
      </c>
      <c r="AD5" s="18" t="s">
        <v>90</v>
      </c>
      <c r="AE5" s="18" t="s">
        <v>91</v>
      </c>
      <c r="AF5" s="18" t="s">
        <v>92</v>
      </c>
      <c r="AG5" s="18" t="s">
        <v>93</v>
      </c>
      <c r="AH5" s="18" t="s">
        <v>94</v>
      </c>
      <c r="AI5" s="18" t="s">
        <v>31</v>
      </c>
      <c r="AJ5" s="18" t="s">
        <v>85</v>
      </c>
      <c r="AK5" s="18" t="s">
        <v>86</v>
      </c>
      <c r="AL5" s="18" t="s">
        <v>87</v>
      </c>
      <c r="AM5" s="18" t="s">
        <v>88</v>
      </c>
      <c r="AN5" s="18" t="s">
        <v>89</v>
      </c>
      <c r="AO5" s="18" t="s">
        <v>90</v>
      </c>
      <c r="AP5" s="18" t="s">
        <v>91</v>
      </c>
      <c r="AQ5" s="18" t="s">
        <v>92</v>
      </c>
      <c r="AR5" s="18" t="s">
        <v>93</v>
      </c>
      <c r="AS5" s="18" t="s">
        <v>94</v>
      </c>
      <c r="AT5" s="18" t="s">
        <v>95</v>
      </c>
      <c r="AU5" s="18" t="s">
        <v>85</v>
      </c>
      <c r="AV5" s="18" t="s">
        <v>86</v>
      </c>
      <c r="AW5" s="18" t="s">
        <v>87</v>
      </c>
      <c r="AX5" s="18" t="s">
        <v>88</v>
      </c>
      <c r="AY5" s="18" t="s">
        <v>89</v>
      </c>
      <c r="AZ5" s="18" t="s">
        <v>90</v>
      </c>
      <c r="BA5" s="18" t="s">
        <v>91</v>
      </c>
      <c r="BB5" s="18" t="s">
        <v>92</v>
      </c>
      <c r="BC5" s="18" t="s">
        <v>93</v>
      </c>
      <c r="BD5" s="18" t="s">
        <v>94</v>
      </c>
      <c r="BE5" s="18" t="s">
        <v>95</v>
      </c>
      <c r="BF5" s="18" t="s">
        <v>85</v>
      </c>
      <c r="BG5" s="18" t="s">
        <v>86</v>
      </c>
      <c r="BH5" s="18" t="s">
        <v>87</v>
      </c>
      <c r="BI5" s="18" t="s">
        <v>88</v>
      </c>
      <c r="BJ5" s="18" t="s">
        <v>89</v>
      </c>
      <c r="BK5" s="18" t="s">
        <v>90</v>
      </c>
      <c r="BL5" s="18" t="s">
        <v>91</v>
      </c>
      <c r="BM5" s="18" t="s">
        <v>92</v>
      </c>
      <c r="BN5" s="18" t="s">
        <v>93</v>
      </c>
      <c r="BO5" s="18" t="s">
        <v>94</v>
      </c>
      <c r="BP5" s="18" t="s">
        <v>95</v>
      </c>
      <c r="BQ5" s="18" t="s">
        <v>85</v>
      </c>
      <c r="BR5" s="18" t="s">
        <v>86</v>
      </c>
      <c r="BS5" s="18" t="s">
        <v>87</v>
      </c>
      <c r="BT5" s="18" t="s">
        <v>88</v>
      </c>
      <c r="BU5" s="18" t="s">
        <v>89</v>
      </c>
      <c r="BV5" s="18" t="s">
        <v>90</v>
      </c>
      <c r="BW5" s="18" t="s">
        <v>91</v>
      </c>
      <c r="BX5" s="18" t="s">
        <v>92</v>
      </c>
      <c r="BY5" s="18" t="s">
        <v>93</v>
      </c>
      <c r="BZ5" s="18" t="s">
        <v>94</v>
      </c>
      <c r="CA5" s="18" t="s">
        <v>95</v>
      </c>
      <c r="CB5" s="18" t="s">
        <v>85</v>
      </c>
      <c r="CC5" s="18" t="s">
        <v>86</v>
      </c>
      <c r="CD5" s="18" t="s">
        <v>87</v>
      </c>
      <c r="CE5" s="18" t="s">
        <v>88</v>
      </c>
      <c r="CF5" s="18" t="s">
        <v>89</v>
      </c>
      <c r="CG5" s="18" t="s">
        <v>90</v>
      </c>
      <c r="CH5" s="18" t="s">
        <v>91</v>
      </c>
      <c r="CI5" s="18" t="s">
        <v>92</v>
      </c>
      <c r="CJ5" s="18" t="s">
        <v>93</v>
      </c>
      <c r="CK5" s="18" t="s">
        <v>94</v>
      </c>
      <c r="CL5" s="18" t="s">
        <v>95</v>
      </c>
      <c r="CM5" s="18" t="s">
        <v>85</v>
      </c>
      <c r="CN5" s="18" t="s">
        <v>86</v>
      </c>
      <c r="CO5" s="18" t="s">
        <v>87</v>
      </c>
      <c r="CP5" s="18" t="s">
        <v>88</v>
      </c>
      <c r="CQ5" s="18" t="s">
        <v>89</v>
      </c>
      <c r="CR5" s="18" t="s">
        <v>90</v>
      </c>
      <c r="CS5" s="18" t="s">
        <v>91</v>
      </c>
      <c r="CT5" s="18" t="s">
        <v>92</v>
      </c>
      <c r="CU5" s="18" t="s">
        <v>93</v>
      </c>
      <c r="CV5" s="18" t="s">
        <v>94</v>
      </c>
      <c r="CW5" s="18" t="s">
        <v>95</v>
      </c>
      <c r="CX5" s="18" t="s">
        <v>85</v>
      </c>
      <c r="CY5" s="18" t="s">
        <v>86</v>
      </c>
      <c r="CZ5" s="18" t="s">
        <v>87</v>
      </c>
      <c r="DA5" s="18" t="s">
        <v>88</v>
      </c>
      <c r="DB5" s="18" t="s">
        <v>89</v>
      </c>
      <c r="DC5" s="18" t="s">
        <v>90</v>
      </c>
      <c r="DD5" s="18" t="s">
        <v>91</v>
      </c>
      <c r="DE5" s="18" t="s">
        <v>92</v>
      </c>
      <c r="DF5" s="18" t="s">
        <v>93</v>
      </c>
      <c r="DG5" s="18" t="s">
        <v>94</v>
      </c>
      <c r="DH5" s="18" t="s">
        <v>95</v>
      </c>
      <c r="DI5" s="18" t="s">
        <v>85</v>
      </c>
      <c r="DJ5" s="18" t="s">
        <v>86</v>
      </c>
      <c r="DK5" s="18" t="s">
        <v>87</v>
      </c>
      <c r="DL5" s="18" t="s">
        <v>88</v>
      </c>
      <c r="DM5" s="18" t="s">
        <v>89</v>
      </c>
      <c r="DN5" s="18" t="s">
        <v>90</v>
      </c>
      <c r="DO5" s="18" t="s">
        <v>91</v>
      </c>
      <c r="DP5" s="18" t="s">
        <v>92</v>
      </c>
      <c r="DQ5" s="18" t="s">
        <v>93</v>
      </c>
      <c r="DR5" s="18" t="s">
        <v>94</v>
      </c>
      <c r="DS5" s="18" t="s">
        <v>95</v>
      </c>
      <c r="DT5" s="18" t="s">
        <v>85</v>
      </c>
      <c r="DU5" s="18" t="s">
        <v>86</v>
      </c>
      <c r="DV5" s="18" t="s">
        <v>87</v>
      </c>
      <c r="DW5" s="18" t="s">
        <v>88</v>
      </c>
      <c r="DX5" s="18" t="s">
        <v>89</v>
      </c>
      <c r="DY5" s="18" t="s">
        <v>90</v>
      </c>
      <c r="DZ5" s="18" t="s">
        <v>91</v>
      </c>
      <c r="EA5" s="18" t="s">
        <v>92</v>
      </c>
      <c r="EB5" s="18" t="s">
        <v>93</v>
      </c>
      <c r="EC5" s="18" t="s">
        <v>94</v>
      </c>
      <c r="ED5" s="18" t="s">
        <v>95</v>
      </c>
      <c r="EE5" s="18" t="s">
        <v>85</v>
      </c>
      <c r="EF5" s="18" t="s">
        <v>86</v>
      </c>
      <c r="EG5" s="18" t="s">
        <v>87</v>
      </c>
      <c r="EH5" s="18" t="s">
        <v>88</v>
      </c>
      <c r="EI5" s="18" t="s">
        <v>89</v>
      </c>
      <c r="EJ5" s="18" t="s">
        <v>90</v>
      </c>
      <c r="EK5" s="18" t="s">
        <v>91</v>
      </c>
      <c r="EL5" s="18" t="s">
        <v>92</v>
      </c>
      <c r="EM5" s="18" t="s">
        <v>93</v>
      </c>
      <c r="EN5" s="18" t="s">
        <v>94</v>
      </c>
      <c r="EO5" s="18" t="s">
        <v>95</v>
      </c>
    </row>
    <row r="6" spans="1:145" s="22" customFormat="1" x14ac:dyDescent="0.2">
      <c r="A6" s="14" t="s">
        <v>96</v>
      </c>
      <c r="B6" s="19">
        <f>B7</f>
        <v>2022</v>
      </c>
      <c r="C6" s="19">
        <f t="shared" ref="C6:X6" si="3">C7</f>
        <v>93459</v>
      </c>
      <c r="D6" s="19">
        <f t="shared" si="3"/>
        <v>47</v>
      </c>
      <c r="E6" s="19">
        <f t="shared" si="3"/>
        <v>17</v>
      </c>
      <c r="F6" s="19">
        <f t="shared" si="3"/>
        <v>1</v>
      </c>
      <c r="G6" s="19">
        <f t="shared" si="3"/>
        <v>0</v>
      </c>
      <c r="H6" s="19" t="str">
        <f t="shared" si="3"/>
        <v>栃木県　芳賀町</v>
      </c>
      <c r="I6" s="19" t="str">
        <f t="shared" si="3"/>
        <v>法非適用</v>
      </c>
      <c r="J6" s="19" t="str">
        <f t="shared" si="3"/>
        <v>下水道事業</v>
      </c>
      <c r="K6" s="19" t="str">
        <f t="shared" si="3"/>
        <v>公共下水道</v>
      </c>
      <c r="L6" s="19" t="str">
        <f t="shared" si="3"/>
        <v>Cc2</v>
      </c>
      <c r="M6" s="19" t="str">
        <f t="shared" si="3"/>
        <v>非設置</v>
      </c>
      <c r="N6" s="20" t="str">
        <f t="shared" si="3"/>
        <v>-</v>
      </c>
      <c r="O6" s="20" t="str">
        <f t="shared" si="3"/>
        <v>該当数値なし</v>
      </c>
      <c r="P6" s="20">
        <f t="shared" si="3"/>
        <v>24.13</v>
      </c>
      <c r="Q6" s="20">
        <f t="shared" si="3"/>
        <v>78.67</v>
      </c>
      <c r="R6" s="20">
        <f t="shared" si="3"/>
        <v>2828</v>
      </c>
      <c r="S6" s="20">
        <f t="shared" si="3"/>
        <v>15549</v>
      </c>
      <c r="T6" s="20">
        <f t="shared" si="3"/>
        <v>70.16</v>
      </c>
      <c r="U6" s="20">
        <f t="shared" si="3"/>
        <v>221.62</v>
      </c>
      <c r="V6" s="20">
        <f t="shared" si="3"/>
        <v>3750</v>
      </c>
      <c r="W6" s="20">
        <f t="shared" si="3"/>
        <v>1.05</v>
      </c>
      <c r="X6" s="20">
        <f t="shared" si="3"/>
        <v>3571.43</v>
      </c>
      <c r="Y6" s="21">
        <f>IF(Y7="",NA(),Y7)</f>
        <v>91.93</v>
      </c>
      <c r="Z6" s="21">
        <f t="shared" ref="Z6:AH6" si="4">IF(Z7="",NA(),Z7)</f>
        <v>95.2</v>
      </c>
      <c r="AA6" s="21">
        <f t="shared" si="4"/>
        <v>102.35</v>
      </c>
      <c r="AB6" s="21">
        <f t="shared" si="4"/>
        <v>103.34</v>
      </c>
      <c r="AC6" s="21">
        <f t="shared" si="4"/>
        <v>95.71</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722.53</v>
      </c>
      <c r="BL6" s="21">
        <f t="shared" si="7"/>
        <v>1001.3</v>
      </c>
      <c r="BM6" s="21">
        <f t="shared" si="7"/>
        <v>1050.51</v>
      </c>
      <c r="BN6" s="21">
        <f t="shared" si="7"/>
        <v>1102.01</v>
      </c>
      <c r="BO6" s="21">
        <f t="shared" si="7"/>
        <v>987.36</v>
      </c>
      <c r="BP6" s="20" t="str">
        <f>IF(BP7="","",IF(BP7="-","【-】","【"&amp;SUBSTITUTE(TEXT(BP7,"#,##0.00"),"-","△")&amp;"】"))</f>
        <v>【652.82】</v>
      </c>
      <c r="BQ6" s="21">
        <f>IF(BQ7="",NA(),BQ7)</f>
        <v>100</v>
      </c>
      <c r="BR6" s="21">
        <f t="shared" ref="BR6:BZ6" si="8">IF(BR7="",NA(),BR7)</f>
        <v>78.27</v>
      </c>
      <c r="BS6" s="21">
        <f t="shared" si="8"/>
        <v>91.81</v>
      </c>
      <c r="BT6" s="21">
        <f t="shared" si="8"/>
        <v>100</v>
      </c>
      <c r="BU6" s="21">
        <f t="shared" si="8"/>
        <v>83.83</v>
      </c>
      <c r="BV6" s="21">
        <f t="shared" si="8"/>
        <v>74.61</v>
      </c>
      <c r="BW6" s="21">
        <f t="shared" si="8"/>
        <v>81.88</v>
      </c>
      <c r="BX6" s="21">
        <f t="shared" si="8"/>
        <v>82.65</v>
      </c>
      <c r="BY6" s="21">
        <f t="shared" si="8"/>
        <v>82.55</v>
      </c>
      <c r="BZ6" s="21">
        <f t="shared" si="8"/>
        <v>83.55</v>
      </c>
      <c r="CA6" s="20" t="str">
        <f>IF(CA7="","",IF(CA7="-","【-】","【"&amp;SUBSTITUTE(TEXT(CA7,"#,##0.00"),"-","△")&amp;"】"))</f>
        <v>【97.61】</v>
      </c>
      <c r="CB6" s="21">
        <f>IF(CB7="",NA(),CB7)</f>
        <v>156.93</v>
      </c>
      <c r="CC6" s="21">
        <f t="shared" ref="CC6:CK6" si="9">IF(CC7="",NA(),CC7)</f>
        <v>199.69</v>
      </c>
      <c r="CD6" s="21">
        <f t="shared" si="9"/>
        <v>173.66</v>
      </c>
      <c r="CE6" s="21">
        <f t="shared" si="9"/>
        <v>158.55000000000001</v>
      </c>
      <c r="CF6" s="21">
        <f t="shared" si="9"/>
        <v>190.11</v>
      </c>
      <c r="CG6" s="21">
        <f t="shared" si="9"/>
        <v>233.5</v>
      </c>
      <c r="CH6" s="21">
        <f t="shared" si="9"/>
        <v>187.55</v>
      </c>
      <c r="CI6" s="21">
        <f t="shared" si="9"/>
        <v>186.3</v>
      </c>
      <c r="CJ6" s="21">
        <f t="shared" si="9"/>
        <v>188.38</v>
      </c>
      <c r="CK6" s="21">
        <f t="shared" si="9"/>
        <v>185.98</v>
      </c>
      <c r="CL6" s="20" t="str">
        <f>IF(CL7="","",IF(CL7="-","【-】","【"&amp;SUBSTITUTE(TEXT(CL7,"#,##0.00"),"-","△")&amp;"】"))</f>
        <v>【138.29】</v>
      </c>
      <c r="CM6" s="21">
        <f>IF(CM7="",NA(),CM7)</f>
        <v>55.71</v>
      </c>
      <c r="CN6" s="21">
        <f t="shared" ref="CN6:CV6" si="10">IF(CN7="",NA(),CN7)</f>
        <v>50.21</v>
      </c>
      <c r="CO6" s="21">
        <f t="shared" si="10"/>
        <v>60.36</v>
      </c>
      <c r="CP6" s="21">
        <f t="shared" si="10"/>
        <v>64.86</v>
      </c>
      <c r="CQ6" s="21">
        <f t="shared" si="10"/>
        <v>59.5</v>
      </c>
      <c r="CR6" s="21">
        <f t="shared" si="10"/>
        <v>45.44</v>
      </c>
      <c r="CS6" s="21">
        <f t="shared" si="10"/>
        <v>50.94</v>
      </c>
      <c r="CT6" s="21">
        <f t="shared" si="10"/>
        <v>50.53</v>
      </c>
      <c r="CU6" s="21">
        <f t="shared" si="10"/>
        <v>51.42</v>
      </c>
      <c r="CV6" s="21">
        <f t="shared" si="10"/>
        <v>48.95</v>
      </c>
      <c r="CW6" s="20" t="str">
        <f>IF(CW7="","",IF(CW7="-","【-】","【"&amp;SUBSTITUTE(TEXT(CW7,"#,##0.00"),"-","△")&amp;"】"))</f>
        <v>【59.10】</v>
      </c>
      <c r="CX6" s="21">
        <f>IF(CX7="",NA(),CX7)</f>
        <v>67.56</v>
      </c>
      <c r="CY6" s="21">
        <f t="shared" ref="CY6:DG6" si="11">IF(CY7="",NA(),CY7)</f>
        <v>71.97</v>
      </c>
      <c r="CZ6" s="21">
        <f t="shared" si="11"/>
        <v>72.86</v>
      </c>
      <c r="DA6" s="21">
        <f t="shared" si="11"/>
        <v>75.58</v>
      </c>
      <c r="DB6" s="21">
        <f t="shared" si="11"/>
        <v>75.599999999999994</v>
      </c>
      <c r="DC6" s="21">
        <f t="shared" si="11"/>
        <v>65.97</v>
      </c>
      <c r="DD6" s="21">
        <f t="shared" si="11"/>
        <v>82.55</v>
      </c>
      <c r="DE6" s="21">
        <f t="shared" si="11"/>
        <v>82.08</v>
      </c>
      <c r="DF6" s="21">
        <f t="shared" si="11"/>
        <v>81.34</v>
      </c>
      <c r="DG6" s="21">
        <f t="shared" si="11"/>
        <v>81.14</v>
      </c>
      <c r="DH6" s="20" t="str">
        <f>IF(DH7="","",IF(DH7="-","【-】","【"&amp;SUBSTITUTE(TEXT(DH7,"#,##0.00"),"-","△")&amp;"】"))</f>
        <v>【95.82】</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0.25</v>
      </c>
      <c r="EK6" s="21">
        <f t="shared" si="14"/>
        <v>0.15</v>
      </c>
      <c r="EL6" s="21">
        <f t="shared" si="14"/>
        <v>1.65</v>
      </c>
      <c r="EM6" s="21">
        <f t="shared" si="14"/>
        <v>0.14000000000000001</v>
      </c>
      <c r="EN6" s="21">
        <f t="shared" si="14"/>
        <v>0.08</v>
      </c>
      <c r="EO6" s="20" t="str">
        <f>IF(EO7="","",IF(EO7="-","【-】","【"&amp;SUBSTITUTE(TEXT(EO7,"#,##0.00"),"-","△")&amp;"】"))</f>
        <v>【0.23】</v>
      </c>
    </row>
    <row r="7" spans="1:145" s="22" customFormat="1" x14ac:dyDescent="0.2">
      <c r="A7" s="14"/>
      <c r="B7" s="23">
        <v>2022</v>
      </c>
      <c r="C7" s="23">
        <v>93459</v>
      </c>
      <c r="D7" s="23">
        <v>47</v>
      </c>
      <c r="E7" s="23">
        <v>17</v>
      </c>
      <c r="F7" s="23">
        <v>1</v>
      </c>
      <c r="G7" s="23">
        <v>0</v>
      </c>
      <c r="H7" s="23" t="s">
        <v>97</v>
      </c>
      <c r="I7" s="23" t="s">
        <v>98</v>
      </c>
      <c r="J7" s="23" t="s">
        <v>99</v>
      </c>
      <c r="K7" s="23" t="s">
        <v>100</v>
      </c>
      <c r="L7" s="23" t="s">
        <v>101</v>
      </c>
      <c r="M7" s="23" t="s">
        <v>102</v>
      </c>
      <c r="N7" s="24" t="s">
        <v>103</v>
      </c>
      <c r="O7" s="24" t="s">
        <v>104</v>
      </c>
      <c r="P7" s="24">
        <v>24.13</v>
      </c>
      <c r="Q7" s="24">
        <v>78.67</v>
      </c>
      <c r="R7" s="24">
        <v>2828</v>
      </c>
      <c r="S7" s="24">
        <v>15549</v>
      </c>
      <c r="T7" s="24">
        <v>70.16</v>
      </c>
      <c r="U7" s="24">
        <v>221.62</v>
      </c>
      <c r="V7" s="24">
        <v>3750</v>
      </c>
      <c r="W7" s="24">
        <v>1.05</v>
      </c>
      <c r="X7" s="24">
        <v>3571.43</v>
      </c>
      <c r="Y7" s="24">
        <v>91.93</v>
      </c>
      <c r="Z7" s="24">
        <v>95.2</v>
      </c>
      <c r="AA7" s="24">
        <v>102.35</v>
      </c>
      <c r="AB7" s="24">
        <v>103.34</v>
      </c>
      <c r="AC7" s="24">
        <v>95.71</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722.53</v>
      </c>
      <c r="BL7" s="24">
        <v>1001.3</v>
      </c>
      <c r="BM7" s="24">
        <v>1050.51</v>
      </c>
      <c r="BN7" s="24">
        <v>1102.01</v>
      </c>
      <c r="BO7" s="24">
        <v>987.36</v>
      </c>
      <c r="BP7" s="24">
        <v>652.82000000000005</v>
      </c>
      <c r="BQ7" s="24">
        <v>100</v>
      </c>
      <c r="BR7" s="24">
        <v>78.27</v>
      </c>
      <c r="BS7" s="24">
        <v>91.81</v>
      </c>
      <c r="BT7" s="24">
        <v>100</v>
      </c>
      <c r="BU7" s="24">
        <v>83.83</v>
      </c>
      <c r="BV7" s="24">
        <v>74.61</v>
      </c>
      <c r="BW7" s="24">
        <v>81.88</v>
      </c>
      <c r="BX7" s="24">
        <v>82.65</v>
      </c>
      <c r="BY7" s="24">
        <v>82.55</v>
      </c>
      <c r="BZ7" s="24">
        <v>83.55</v>
      </c>
      <c r="CA7" s="24">
        <v>97.61</v>
      </c>
      <c r="CB7" s="24">
        <v>156.93</v>
      </c>
      <c r="CC7" s="24">
        <v>199.69</v>
      </c>
      <c r="CD7" s="24">
        <v>173.66</v>
      </c>
      <c r="CE7" s="24">
        <v>158.55000000000001</v>
      </c>
      <c r="CF7" s="24">
        <v>190.11</v>
      </c>
      <c r="CG7" s="24">
        <v>233.5</v>
      </c>
      <c r="CH7" s="24">
        <v>187.55</v>
      </c>
      <c r="CI7" s="24">
        <v>186.3</v>
      </c>
      <c r="CJ7" s="24">
        <v>188.38</v>
      </c>
      <c r="CK7" s="24">
        <v>185.98</v>
      </c>
      <c r="CL7" s="24">
        <v>138.29</v>
      </c>
      <c r="CM7" s="24">
        <v>55.71</v>
      </c>
      <c r="CN7" s="24">
        <v>50.21</v>
      </c>
      <c r="CO7" s="24">
        <v>60.36</v>
      </c>
      <c r="CP7" s="24">
        <v>64.86</v>
      </c>
      <c r="CQ7" s="24">
        <v>59.5</v>
      </c>
      <c r="CR7" s="24">
        <v>45.44</v>
      </c>
      <c r="CS7" s="24">
        <v>50.94</v>
      </c>
      <c r="CT7" s="24">
        <v>50.53</v>
      </c>
      <c r="CU7" s="24">
        <v>51.42</v>
      </c>
      <c r="CV7" s="24">
        <v>48.95</v>
      </c>
      <c r="CW7" s="24">
        <v>59.1</v>
      </c>
      <c r="CX7" s="24">
        <v>67.56</v>
      </c>
      <c r="CY7" s="24">
        <v>71.97</v>
      </c>
      <c r="CZ7" s="24">
        <v>72.86</v>
      </c>
      <c r="DA7" s="24">
        <v>75.58</v>
      </c>
      <c r="DB7" s="24">
        <v>75.599999999999994</v>
      </c>
      <c r="DC7" s="24">
        <v>65.97</v>
      </c>
      <c r="DD7" s="24">
        <v>82.55</v>
      </c>
      <c r="DE7" s="24">
        <v>82.08</v>
      </c>
      <c r="DF7" s="24">
        <v>81.34</v>
      </c>
      <c r="DG7" s="24">
        <v>81.14</v>
      </c>
      <c r="DH7" s="24">
        <v>95.82</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0.25</v>
      </c>
      <c r="EK7" s="24">
        <v>0.15</v>
      </c>
      <c r="EL7" s="24">
        <v>1.65</v>
      </c>
      <c r="EM7" s="24">
        <v>0.14000000000000001</v>
      </c>
      <c r="EN7" s="24">
        <v>0.08</v>
      </c>
      <c r="EO7" s="24">
        <v>0.23</v>
      </c>
    </row>
    <row r="8" spans="1:145"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
      <c r="A9" s="26"/>
      <c r="B9" s="26" t="s">
        <v>105</v>
      </c>
      <c r="C9" s="26" t="s">
        <v>106</v>
      </c>
      <c r="D9" s="26" t="s">
        <v>107</v>
      </c>
      <c r="E9" s="26" t="s">
        <v>108</v>
      </c>
      <c r="F9" s="26" t="s">
        <v>109</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
      <c r="A10" s="26" t="s">
        <v>47</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2">
      <c r="B11">
        <v>4</v>
      </c>
      <c r="C11">
        <v>3</v>
      </c>
      <c r="D11">
        <v>2</v>
      </c>
      <c r="E11">
        <v>1</v>
      </c>
      <c r="F11">
        <v>0</v>
      </c>
      <c r="G11" t="s">
        <v>110</v>
      </c>
    </row>
    <row r="12" spans="1:145" x14ac:dyDescent="0.2">
      <c r="B12">
        <v>1</v>
      </c>
      <c r="C12">
        <v>1</v>
      </c>
      <c r="D12">
        <v>2</v>
      </c>
      <c r="E12">
        <v>3</v>
      </c>
      <c r="F12">
        <v>4</v>
      </c>
      <c r="G12" t="s">
        <v>111</v>
      </c>
    </row>
    <row r="13" spans="1:145" x14ac:dyDescent="0.2">
      <c r="B13" t="s">
        <v>112</v>
      </c>
      <c r="C13" t="s">
        <v>113</v>
      </c>
      <c r="D13" t="s">
        <v>114</v>
      </c>
      <c r="E13" t="s">
        <v>115</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池田　直斗</cp:lastModifiedBy>
  <cp:lastPrinted>2024-02-28T01:51:04Z</cp:lastPrinted>
  <dcterms:created xsi:type="dcterms:W3CDTF">2023-12-12T02:46:42Z</dcterms:created>
  <dcterms:modified xsi:type="dcterms:W3CDTF">2024-02-28T04:05:16Z</dcterms:modified>
  <cp:category/>
</cp:coreProperties>
</file>