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j/yo0t4/OfpjTrnho7FbSJ7ub6RMnrSZAMr+ChGQAM4VyFiJ7lPrAwtpFcso++0gVLVPyTTOZho8+4zgTq8dg==" workbookSaltValue="C47VYMIFPNc4IuhuZGPK3Q==" workbookSpinCount="100000" lockStructure="1"/>
  <bookViews>
    <workbookView xWindow="0" yWindow="0" windowWidth="20490" windowHeight="7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<sst xmlns="http://schemas.openxmlformats.org/spreadsheetml/2006/main" count="228" uniqueCount="114">
  <si>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</si>
  <si>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</si>
  <si>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</si>
  <si>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</si>
  <si>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</si>
  <si>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</si>
  <si>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</si>
  <si>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</si>
  <si>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</si>
  <si>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</si>
  <si>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</si>
  <si>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</si>
  <si>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</si>
  <si>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</si>
  <si>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</si>
  <si>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</si>
  <si>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</si>
  <si>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</si>
  <si>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</si>
  <si>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</si>
  <si>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</si>
  <si>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</si>
  <si>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</si>
  <si>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</si>
  <si>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</si>
  <si>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</si>
  <si>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</si>
  <si>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</si>
  <si>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</si>
  <si>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</si>
  <si>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</si>
  <si>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</si>
  <si>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</si>
  <si>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</si>
  <si>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</si>
  <si>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</si>
  <si>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</si>
  <si>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</si>
  <si>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</si>
  <si>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</si>
  <si>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</si>
  <si>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</si>
  <si>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</si>
  <si>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</si>
  <si>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</si>
  <si>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</si>
  <si>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</si>
  <si>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</si>
  <si>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</si>
  <si>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</si>
  <si>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</si>
  <si>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</si>
  <si>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</si>
  <si>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</si>
  <si>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</si>
  <si>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</si>
  <si>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</si>
  <si>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</si>
  <si>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</si>
  <si>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</si>
  <si>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</si>
  <si>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</si>
  <si>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</si>
  <si>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</si>
  <si>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</si>
  <si>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</si>
  <si>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</si>
  <si>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</si>
  <si>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</si>
  <si>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</si>
  <si>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</si>
  <si>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</si>
  <si>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</si>
  <si>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</si>
  <si>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</si>
  <si>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</si>
  <si>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</si>
  <si>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</si>
  <si>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</si>
  <si>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</si>
  <si>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</si>
  <si>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</si>
  <si>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</si>
  <si>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</si>
  <si>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</si>
  <si>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</si>
  <si>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</si>
  <si>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</si>
  <si>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</si>
  <si>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</si>
  <si>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</si>
  <si>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</si>
  <si>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</si>
  <si>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</si>
  <si>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</si>
  <si>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</si>
  <si>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</si>
  <si>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</si>
  <si>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</si>
  <si>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</si>
  <si>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</si>
  <si>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</si>
  <si>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</si>
  <si>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</si>
  <si>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</si>
  <si>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</si>
  <si>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</si>
  <si>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</si>
  <si>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</si>
  <si>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</si>
  <si>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</si>
  <si>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終末処理場については、壬生町長寿命化計画に基づき、平成24年度より機械・電気設備を中心に改築更新工事を進めています。
　管路施設については、北部処理区が昭和43年度に供用を開始しており、耐用年数を超える管渠が現れています。
　今後は下水道施設ストックマネジメント計画に基づき予防保全的な管理を行うとともに、予算の平準化を図りつつ老朽施設の改築更新を計画的に実施します。</t>
    <rPh sb="1" eb="3">
      <t>シュウマツ</t>
    </rPh>
    <rPh sb="3" eb="6">
      <t>ショリジョウ</t>
    </rPh>
    <rPh sb="12" eb="15">
      <t>ミブマチ</t>
    </rPh>
    <rPh sb="15" eb="19">
      <t>チョウジュミョウカ</t>
    </rPh>
    <rPh sb="19" eb="21">
      <t>ケイカク</t>
    </rPh>
    <rPh sb="22" eb="23">
      <t>モト</t>
    </rPh>
    <rPh sb="26" eb="28">
      <t>ヘイセイ</t>
    </rPh>
    <rPh sb="30" eb="32">
      <t>ネンド</t>
    </rPh>
    <rPh sb="34" eb="36">
      <t>キカイ</t>
    </rPh>
    <rPh sb="37" eb="39">
      <t>デンキ</t>
    </rPh>
    <rPh sb="39" eb="41">
      <t>セツビ</t>
    </rPh>
    <rPh sb="42" eb="44">
      <t>チュウシン</t>
    </rPh>
    <rPh sb="45" eb="47">
      <t>カイチク</t>
    </rPh>
    <rPh sb="47" eb="49">
      <t>コウシン</t>
    </rPh>
    <rPh sb="49" eb="51">
      <t>コウジ</t>
    </rPh>
    <rPh sb="52" eb="53">
      <t>スス</t>
    </rPh>
    <rPh sb="61" eb="63">
      <t>カンロ</t>
    </rPh>
    <rPh sb="63" eb="65">
      <t>シセツ</t>
    </rPh>
    <rPh sb="71" eb="73">
      <t>ホクブ</t>
    </rPh>
    <rPh sb="73" eb="75">
      <t>ショリ</t>
    </rPh>
    <rPh sb="75" eb="76">
      <t>ク</t>
    </rPh>
    <rPh sb="77" eb="79">
      <t>ショウワ</t>
    </rPh>
    <rPh sb="81" eb="83">
      <t>ネンド</t>
    </rPh>
    <rPh sb="84" eb="86">
      <t>キョウヨウ</t>
    </rPh>
    <rPh sb="87" eb="89">
      <t>カイシ</t>
    </rPh>
    <rPh sb="94" eb="96">
      <t>タイヨウ</t>
    </rPh>
    <rPh sb="96" eb="98">
      <t>ネンスウ</t>
    </rPh>
    <rPh sb="99" eb="100">
      <t>コ</t>
    </rPh>
    <rPh sb="102" eb="104">
      <t>カンキョ</t>
    </rPh>
    <rPh sb="105" eb="106">
      <t>アラワ</t>
    </rPh>
    <rPh sb="114" eb="116">
      <t>コンゴ</t>
    </rPh>
    <rPh sb="117" eb="120">
      <t>ゲスイドウ</t>
    </rPh>
    <rPh sb="120" eb="122">
      <t>シセツ</t>
    </rPh>
    <rPh sb="132" eb="134">
      <t>ケイカク</t>
    </rPh>
    <rPh sb="135" eb="136">
      <t>モト</t>
    </rPh>
    <rPh sb="138" eb="140">
      <t>ヨボウ</t>
    </rPh>
    <rPh sb="140" eb="143">
      <t>ホゼンテキ</t>
    </rPh>
    <rPh sb="144" eb="146">
      <t>カンリ</t>
    </rPh>
    <rPh sb="147" eb="148">
      <t>オコナ</t>
    </rPh>
    <rPh sb="154" eb="156">
      <t>ヨサン</t>
    </rPh>
    <rPh sb="157" eb="160">
      <t>ヘイジュンカ</t>
    </rPh>
    <rPh sb="161" eb="162">
      <t>ハカ</t>
    </rPh>
    <phoneticPr fontId="4"/>
  </si>
  <si>
    <t>　公共下水道施設については、未普及地域の汚水管整備や老朽施設の更新を進める予定であり、整備に伴う費用の増加が見込まれますが、財政収支との整合性を図りながら計画的に取り組みます。</t>
    <rPh sb="1" eb="3">
      <t>コウキョウ</t>
    </rPh>
    <rPh sb="3" eb="6">
      <t>ゲスイドウ</t>
    </rPh>
    <rPh sb="6" eb="8">
      <t>シセツ</t>
    </rPh>
    <rPh sb="14" eb="17">
      <t>ミフキュウ</t>
    </rPh>
    <rPh sb="17" eb="19">
      <t>チイキ</t>
    </rPh>
    <rPh sb="20" eb="22">
      <t>オスイ</t>
    </rPh>
    <rPh sb="22" eb="23">
      <t>カン</t>
    </rPh>
    <rPh sb="23" eb="25">
      <t>セイビ</t>
    </rPh>
    <rPh sb="26" eb="28">
      <t>ロウキュウ</t>
    </rPh>
    <rPh sb="28" eb="30">
      <t>シセツ</t>
    </rPh>
    <rPh sb="31" eb="33">
      <t>コウシン</t>
    </rPh>
    <rPh sb="34" eb="35">
      <t>スス</t>
    </rPh>
    <rPh sb="37" eb="39">
      <t>ヨテイ</t>
    </rPh>
    <rPh sb="43" eb="45">
      <t>セイビ</t>
    </rPh>
    <rPh sb="46" eb="47">
      <t>トモナ</t>
    </rPh>
    <rPh sb="48" eb="50">
      <t>ヒヨウ</t>
    </rPh>
    <rPh sb="51" eb="53">
      <t>ゾウカ</t>
    </rPh>
    <rPh sb="54" eb="56">
      <t>ミコ</t>
    </rPh>
    <rPh sb="62" eb="64">
      <t>ザイセイ</t>
    </rPh>
    <rPh sb="64" eb="66">
      <t>シュウシ</t>
    </rPh>
    <rPh sb="68" eb="71">
      <t>セイゴウセイ</t>
    </rPh>
    <rPh sb="72" eb="73">
      <t>ハカ</t>
    </rPh>
    <rPh sb="77" eb="80">
      <t>ケイカクテキ</t>
    </rPh>
    <rPh sb="81" eb="82">
      <t>ト</t>
    </rPh>
    <rPh sb="83" eb="84">
      <t>ク</t>
    </rPh>
    <phoneticPr fontId="4"/>
  </si>
  <si>
    <t>　収益的収支比率は、事業計画等策定費用等の減があったものの、地方債償還金の減等に伴う一般会計からの繰入金の減により昨年と比較して低い数値となっておりますが、100％を上回っており、使用料収入や繰入金等で総費用及び地方債償還金をまかなえています。
　企業債残高対事業規模比率は、年度ごとの増減はあるものの、類似団体平均値より低い数値となっており、残高は減少傾向にあります。
　経費回収率は100％を上回っており、使用料で汚水処理に係る費用をまかなえています。
　汚水処理原価は、例年より高い数値ではありますが、類似団体平均値より低い状況となっています。
　施設利用率は、年度ごとの増減はあるものの、平均値を上回った数値となっています。
　水洗化率については、平均率を上回り良好な数値となっておりますが、今後も使用料収入の確保を図るため、水洗化率向上の取組が必要と考えます。</t>
    <rPh sb="1" eb="4">
      <t>シュウエキテキ</t>
    </rPh>
    <rPh sb="4" eb="6">
      <t>シュウシ</t>
    </rPh>
    <rPh sb="6" eb="8">
      <t>ヒリツ</t>
    </rPh>
    <rPh sb="10" eb="12">
      <t>ジギョウ</t>
    </rPh>
    <rPh sb="12" eb="14">
      <t>ケイカク</t>
    </rPh>
    <rPh sb="14" eb="15">
      <t>トウ</t>
    </rPh>
    <rPh sb="15" eb="17">
      <t>サクテイ</t>
    </rPh>
    <rPh sb="17" eb="19">
      <t>ヒヨウ</t>
    </rPh>
    <rPh sb="19" eb="20">
      <t>トウ</t>
    </rPh>
    <rPh sb="21" eb="22">
      <t>ゲン</t>
    </rPh>
    <rPh sb="30" eb="33">
      <t>チホウサイ</t>
    </rPh>
    <rPh sb="33" eb="35">
      <t>ショウカン</t>
    </rPh>
    <rPh sb="35" eb="36">
      <t>キン</t>
    </rPh>
    <rPh sb="37" eb="38">
      <t>ゲン</t>
    </rPh>
    <rPh sb="38" eb="39">
      <t>トウ</t>
    </rPh>
    <rPh sb="40" eb="41">
      <t>トモナ</t>
    </rPh>
    <rPh sb="42" eb="44">
      <t>イッパン</t>
    </rPh>
    <rPh sb="44" eb="46">
      <t>カイケイ</t>
    </rPh>
    <rPh sb="49" eb="51">
      <t>クリイレ</t>
    </rPh>
    <rPh sb="51" eb="52">
      <t>キン</t>
    </rPh>
    <rPh sb="53" eb="54">
      <t>ゲン</t>
    </rPh>
    <rPh sb="57" eb="59">
      <t>サクネン</t>
    </rPh>
    <rPh sb="60" eb="62">
      <t>ヒカク</t>
    </rPh>
    <rPh sb="64" eb="65">
      <t>ヒク</t>
    </rPh>
    <rPh sb="66" eb="68">
      <t>スウチ</t>
    </rPh>
    <rPh sb="83" eb="85">
      <t>ウワマワ</t>
    </rPh>
    <rPh sb="90" eb="93">
      <t>シヨウリョウ</t>
    </rPh>
    <rPh sb="93" eb="95">
      <t>シュウニュウ</t>
    </rPh>
    <rPh sb="96" eb="98">
      <t>クリイレ</t>
    </rPh>
    <rPh sb="98" eb="99">
      <t>キン</t>
    </rPh>
    <rPh sb="99" eb="100">
      <t>トウ</t>
    </rPh>
    <rPh sb="101" eb="104">
      <t>ソウヒヨウ</t>
    </rPh>
    <rPh sb="104" eb="105">
      <t>オヨ</t>
    </rPh>
    <rPh sb="106" eb="109">
      <t>チホウサイ</t>
    </rPh>
    <rPh sb="109" eb="111">
      <t>ショウカン</t>
    </rPh>
    <rPh sb="111" eb="112">
      <t>キン</t>
    </rPh>
    <rPh sb="124" eb="126">
      <t>キギョウ</t>
    </rPh>
    <rPh sb="126" eb="127">
      <t>サイ</t>
    </rPh>
    <rPh sb="127" eb="129">
      <t>ザンダカ</t>
    </rPh>
    <rPh sb="129" eb="130">
      <t>タイ</t>
    </rPh>
    <rPh sb="130" eb="132">
      <t>ジギョウ</t>
    </rPh>
    <rPh sb="132" eb="134">
      <t>キボ</t>
    </rPh>
    <rPh sb="134" eb="136">
      <t>ヒリツ</t>
    </rPh>
    <rPh sb="138" eb="140">
      <t>ネンド</t>
    </rPh>
    <rPh sb="143" eb="145">
      <t>ゾウゲン</t>
    </rPh>
    <rPh sb="152" eb="154">
      <t>ルイジ</t>
    </rPh>
    <rPh sb="154" eb="156">
      <t>ダンタイ</t>
    </rPh>
    <rPh sb="156" eb="159">
      <t>ヘイキンチ</t>
    </rPh>
    <rPh sb="161" eb="162">
      <t>ヒク</t>
    </rPh>
    <rPh sb="163" eb="165">
      <t>スウチ</t>
    </rPh>
    <rPh sb="172" eb="174">
      <t>ザンダカ</t>
    </rPh>
    <rPh sb="175" eb="177">
      <t>ゲンショウ</t>
    </rPh>
    <rPh sb="177" eb="179">
      <t>ケイコウ</t>
    </rPh>
    <rPh sb="187" eb="189">
      <t>ケイヒ</t>
    </rPh>
    <rPh sb="189" eb="191">
      <t>カイシュウ</t>
    </rPh>
    <rPh sb="191" eb="192">
      <t>リツ</t>
    </rPh>
    <rPh sb="198" eb="200">
      <t>ウワマワ</t>
    </rPh>
    <rPh sb="205" eb="208">
      <t>シヨウリョウ</t>
    </rPh>
    <rPh sb="209" eb="211">
      <t>オスイ</t>
    </rPh>
    <rPh sb="211" eb="213">
      <t>ショリ</t>
    </rPh>
    <rPh sb="214" eb="215">
      <t>カカ</t>
    </rPh>
    <rPh sb="216" eb="218">
      <t>ヒヨウ</t>
    </rPh>
    <rPh sb="230" eb="232">
      <t>オスイ</t>
    </rPh>
    <rPh sb="232" eb="234">
      <t>ショリ</t>
    </rPh>
    <rPh sb="234" eb="236">
      <t>ゲンカ</t>
    </rPh>
    <rPh sb="238" eb="240">
      <t>レイネン</t>
    </rPh>
    <rPh sb="242" eb="243">
      <t>タカ</t>
    </rPh>
    <rPh sb="244" eb="246">
      <t>スウチ</t>
    </rPh>
    <rPh sb="254" eb="256">
      <t>ルイジ</t>
    </rPh>
    <rPh sb="256" eb="258">
      <t>ダンタイ</t>
    </rPh>
    <rPh sb="258" eb="261">
      <t>ヘイキンチ</t>
    </rPh>
    <rPh sb="263" eb="264">
      <t>ヒク</t>
    </rPh>
    <rPh sb="265" eb="267">
      <t>ジョウキョウ</t>
    </rPh>
    <rPh sb="277" eb="279">
      <t>シセツ</t>
    </rPh>
    <rPh sb="279" eb="282">
      <t>リヨウリツ</t>
    </rPh>
    <rPh sb="284" eb="286">
      <t>ネンド</t>
    </rPh>
    <rPh sb="289" eb="291">
      <t>ゾウゲン</t>
    </rPh>
    <rPh sb="298" eb="301">
      <t>ヘイキンチ</t>
    </rPh>
    <rPh sb="302" eb="304">
      <t>ウワマワ</t>
    </rPh>
    <rPh sb="306" eb="308">
      <t>スウチ</t>
    </rPh>
    <rPh sb="318" eb="321">
      <t>スイセンカ</t>
    </rPh>
    <rPh sb="321" eb="322">
      <t>リツ</t>
    </rPh>
    <rPh sb="328" eb="330">
      <t>ヘイキン</t>
    </rPh>
    <rPh sb="330" eb="331">
      <t>リツ</t>
    </rPh>
    <rPh sb="332" eb="334">
      <t>ウワマワ</t>
    </rPh>
    <rPh sb="335" eb="337">
      <t>リョウコウ</t>
    </rPh>
    <rPh sb="338" eb="340">
      <t>スウチ</t>
    </rPh>
    <rPh sb="350" eb="352">
      <t>コンゴ</t>
    </rPh>
    <rPh sb="353" eb="356">
      <t>シヨウリョウ</t>
    </rPh>
    <rPh sb="356" eb="358">
      <t>シュウニュウ</t>
    </rPh>
    <rPh sb="359" eb="361">
      <t>カクホ</t>
    </rPh>
    <rPh sb="362" eb="363">
      <t>ハカ</t>
    </rPh>
    <rPh sb="367" eb="370">
      <t>スイセンカ</t>
    </rPh>
    <rPh sb="370" eb="371">
      <t>リツ</t>
    </rPh>
    <rPh sb="371" eb="373">
      <t>コウジョウ</t>
    </rPh>
    <rPh sb="374" eb="376">
      <t>トリクミ</t>
    </rPh>
    <rPh sb="377" eb="379">
      <t>ヒツヨウ</t>
    </rPh>
    <rPh sb="380" eb="38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</si>
</sst>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0.08</c:v>
                </c:pt>
                <c:pt idx="2">
                  <c:v>0.09</c:v>
                </c:pt>
                <c:pt idx="3" formatCode="#,##0.00;&quot;△&quot;#,##0.00">
                  <c:v>0</c:v>
                </c:pt>
                <c:pt idx="4" formatCode="#,##0.00;&quot;△&quot;#,##0.00">
                  <c:v>0</c:v>
                </c:pt>
              </c:numCache>
            </c:numRef>
          </c:val>
          <c:extLst>
            <c:ext xmlns:c16="http://schemas.microsoft.com/office/drawing/2014/chart" uri="{C3380CC4-5D6E-409C-BE32-E72D297353CC}">
              <c16:uniqueId val="{00000000-3DDF-4267-B4C9-F90FFE76C3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3DDF-4267-B4C9-F90FFE76C3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76.31</c:v>
                </c:pt>
                <c:pt idx="1">
                  <c:v>82.52</c:v>
                </c:pt>
                <c:pt idx="2">
                  <c:v>80.099999999999994</c:v>
                </c:pt>
                <c:pt idx="3">
                  <c:v>78.89</c:v>
                </c:pt>
                <c:pt idx="4">
                  <c:v>73.959999999999994</c:v>
                </c:pt>
              </c:numCache>
            </c:numRef>
          </c:val>
          <c:extLst>
            <c:ext xmlns:c16="http://schemas.microsoft.com/office/drawing/2014/chart" uri="{C3380CC4-5D6E-409C-BE32-E72D297353CC}">
              <c16:uniqueId val="{00000000-D6A8-4F4A-AE8F-56E540B2C3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D6A8-4F4A-AE8F-56E540B2C3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92.69</c:v>
                </c:pt>
                <c:pt idx="1">
                  <c:v>93.34</c:v>
                </c:pt>
                <c:pt idx="2">
                  <c:v>93.74</c:v>
                </c:pt>
                <c:pt idx="3">
                  <c:v>94.14</c:v>
                </c:pt>
                <c:pt idx="4">
                  <c:v>94.43</c:v>
                </c:pt>
              </c:numCache>
            </c:numRef>
          </c:val>
          <c:extLst>
            <c:ext xmlns:c16="http://schemas.microsoft.com/office/drawing/2014/chart" uri="{C3380CC4-5D6E-409C-BE32-E72D297353CC}">
              <c16:uniqueId val="{00000000-E311-4123-AE49-2C6A271871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E311-4123-AE49-2C6A271871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102.83</c:v>
                </c:pt>
                <c:pt idx="1">
                  <c:v>100.32</c:v>
                </c:pt>
                <c:pt idx="2">
                  <c:v>102.28</c:v>
                </c:pt>
                <c:pt idx="3">
                  <c:v>102.71</c:v>
                </c:pt>
                <c:pt idx="4">
                  <c:v>100.93</c:v>
                </c:pt>
              </c:numCache>
            </c:numRef>
          </c:val>
          <c:extLst>
            <c:ext xmlns:c16="http://schemas.microsoft.com/office/drawing/2014/chart" uri="{C3380CC4-5D6E-409C-BE32-E72D297353CC}">
              <c16:uniqueId val="{00000000-F404-41AA-AA3C-AAA6D13879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4-41AA-AA3C-AAA6D13879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86-4F74-833C-83D693F6A9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6-4F74-833C-83D693F6A9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81-444F-9D94-46C469AB7E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1-444F-9D94-46C469AB7E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49-49A1-AC34-42F147D948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49-49A1-AC34-42F147D948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1-46A3-8E79-7A29E58FAB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1-46A3-8E79-7A29E58FAB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469.66</c:v>
                </c:pt>
                <c:pt idx="1">
                  <c:v>354.42</c:v>
                </c:pt>
                <c:pt idx="2">
                  <c:v>430.4</c:v>
                </c:pt>
                <c:pt idx="3">
                  <c:v>324.67</c:v>
                </c:pt>
                <c:pt idx="4">
                  <c:v>383.86</c:v>
                </c:pt>
              </c:numCache>
            </c:numRef>
          </c:val>
          <c:extLst>
            <c:ext xmlns:c16="http://schemas.microsoft.com/office/drawing/2014/chart" uri="{C3380CC4-5D6E-409C-BE32-E72D297353CC}">
              <c16:uniqueId val="{00000000-12E0-457C-BE0B-D56DA50882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12E0-457C-BE0B-D56DA50882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100.94</c:v>
                </c:pt>
                <c:pt idx="1">
                  <c:v>101.4</c:v>
                </c:pt>
                <c:pt idx="2">
                  <c:v>101.63</c:v>
                </c:pt>
                <c:pt idx="3">
                  <c:v>102.52</c:v>
                </c:pt>
                <c:pt idx="4">
                  <c:v>100</c:v>
                </c:pt>
              </c:numCache>
            </c:numRef>
          </c:val>
          <c:extLst>
            <c:ext xmlns:c16="http://schemas.microsoft.com/office/drawing/2014/chart" uri="{C3380CC4-5D6E-409C-BE32-E72D297353CC}">
              <c16:uniqueId val="{00000000-23E9-4374-9938-15CFCFF171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23E9-4374-9938-15CFCFF171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149.49</c:v>
                </c:pt>
                <c:pt idx="4">
                  <c:v>153.57</c:v>
                </c:pt>
              </c:numCache>
            </c:numRef>
          </c:val>
          <c:extLst>
            <c:ext xmlns:c16="http://schemas.microsoft.com/office/drawing/2014/chart" uri="{C3380CC4-5D6E-409C-BE32-E72D297353CC}">
              <c16:uniqueId val="{00000000-5454-45C6-BFF9-AEA5D715E8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5454-45C6-BFF9-AEA5D715E8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5" sqref="BJ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壬生町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39526</v>
      </c>
      <c r="AM8" s="50"/>
      <c r="AN8" s="50"/>
      <c r="AO8" s="50"/>
      <c r="AP8" s="50"/>
      <c r="AQ8" s="50"/>
      <c r="AR8" s="50"/>
      <c r="AS8" s="50"/>
      <c r="AT8" s="45">
        <f>データ!T6</f>
        <v>61.06</v>
      </c>
      <c r="AU8" s="45"/>
      <c r="AV8" s="45"/>
      <c r="AW8" s="45"/>
      <c r="AX8" s="45"/>
      <c r="AY8" s="45"/>
      <c r="AZ8" s="45"/>
      <c r="BA8" s="45"/>
      <c r="BB8" s="45">
        <f>データ!U6</f>
        <v>647.33000000000004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72.239999999999995</v>
      </c>
      <c r="Q10" s="45"/>
      <c r="R10" s="45"/>
      <c r="S10" s="45"/>
      <c r="T10" s="45"/>
      <c r="U10" s="45"/>
      <c r="V10" s="45"/>
      <c r="W10" s="45">
        <f>データ!Q6</f>
        <v>85.04</v>
      </c>
      <c r="X10" s="45"/>
      <c r="Y10" s="45"/>
      <c r="Z10" s="45"/>
      <c r="AA10" s="45"/>
      <c r="AB10" s="45"/>
      <c r="AC10" s="45"/>
      <c r="AD10" s="50">
        <f>データ!R6</f>
        <v>2722</v>
      </c>
      <c r="AE10" s="50"/>
      <c r="AF10" s="50"/>
      <c r="AG10" s="50"/>
      <c r="AH10" s="50"/>
      <c r="AI10" s="50"/>
      <c r="AJ10" s="50"/>
      <c r="AK10" s="2"/>
      <c r="AL10" s="50">
        <f>データ!V6</f>
        <v>28474</v>
      </c>
      <c r="AM10" s="50"/>
      <c r="AN10" s="50"/>
      <c r="AO10" s="50"/>
      <c r="AP10" s="50"/>
      <c r="AQ10" s="50"/>
      <c r="AR10" s="50"/>
      <c r="AS10" s="50"/>
      <c r="AT10" s="45">
        <f>データ!W6</f>
        <v>7.76</v>
      </c>
      <c r="AU10" s="45"/>
      <c r="AV10" s="45"/>
      <c r="AW10" s="45"/>
      <c r="AX10" s="45"/>
      <c r="AY10" s="45"/>
      <c r="AZ10" s="45"/>
      <c r="BA10" s="45"/>
      <c r="BB10" s="45">
        <f>データ!X6</f>
        <v>3669.33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EjrUxGJmd1KZebrGzE35mGCMpBVqwkgxx8nji788C7NV5tojt73XqxXvy4Tyu9frybuIqmZJmXeufNpPwkVBiw==" saltValue="zfmyFgp9MsENVQcoyQI5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93611</v>
      </c>
      <c r="D6" s="33">
        <f t="shared" si="3"/>
        <v>47</v>
      </c>
      <c r="E6" s="33">
        <f t="shared" si="3"/>
        <v>17</v>
      </c>
      <c r="F6" s="33">
        <f t="shared" si="3"/>
        <v>1</v>
      </c>
      <c r="G6" s="33">
        <f t="shared" si="3"/>
        <v>0</v>
      </c>
      <c r="H6" s="33" t="str">
        <f t="shared" si="3"/>
        <v>栃木県　壬生町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72.239999999999995</v>
      </c>
      <c r="Q6" s="34">
        <f t="shared" si="3"/>
        <v>85.04</v>
      </c>
      <c r="R6" s="34">
        <f t="shared" si="3"/>
        <v>2722</v>
      </c>
      <c r="S6" s="34">
        <f t="shared" si="3"/>
        <v>39526</v>
      </c>
      <c r="T6" s="34">
        <f t="shared" si="3"/>
        <v>61.06</v>
      </c>
      <c r="U6" s="34">
        <f t="shared" si="3"/>
        <v>647.33000000000004</v>
      </c>
      <c r="V6" s="34">
        <f t="shared" si="3"/>
        <v>28474</v>
      </c>
      <c r="W6" s="34">
        <f t="shared" si="3"/>
        <v>7.76</v>
      </c>
      <c r="X6" s="34">
        <f t="shared" si="3"/>
        <v>3669.33</v>
      </c>
      <c r="Y6" s="35">
        <f>IF(Y7="",NA(),Y7)</f>
        <v>102.83</v>
      </c>
      <c r="Z6" s="35">
        <f t="shared" ref="Z6:AH6" si="4">IF(Z7="",NA(),Z7)</f>
        <v>100.32</v>
      </c>
      <c r="AA6" s="35">
        <f t="shared" si="4"/>
        <v>102.28</v>
      </c>
      <c r="AB6" s="35">
        <f t="shared" si="4"/>
        <v>102.71</v>
      </c>
      <c r="AC6" s="35">
        <f t="shared" si="4"/>
        <v>100.93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469.66</v>
      </c>
      <c r="BG6" s="35">
        <f t="shared" ref="BG6:BO6" si="7">IF(BG7="",NA(),BG7)</f>
        <v>354.42</v>
      </c>
      <c r="BH6" s="35">
        <f t="shared" si="7"/>
        <v>430.4</v>
      </c>
      <c r="BI6" s="35">
        <f t="shared" si="7"/>
        <v>324.67</v>
      </c>
      <c r="BJ6" s="35">
        <f t="shared" si="7"/>
        <v>383.86</v>
      </c>
      <c r="BK6" s="35">
        <f t="shared" si="7"/>
        <v>721.06</v>
      </c>
      <c r="BL6" s="35">
        <f t="shared" si="7"/>
        <v>862.87</v>
      </c>
      <c r="BM6" s="35">
        <f t="shared" si="7"/>
        <v>716.96</v>
      </c>
      <c r="BN6" s="35">
        <f t="shared" si="7"/>
        <v>799.11</v>
      </c>
      <c r="BO6" s="35">
        <f t="shared" si="7"/>
        <v>768.62</v>
      </c>
      <c r="BP6" s="34" t="str">
        <f>IF(BP7="","",IF(BP7="-","【-】","【"&amp;SUBSTITUTE(TEXT(BP7,"#,##0.00"),"-","△")&amp;"】"))</f>
        <v>【682.78】</v>
      </c>
      <c r="BQ6" s="35">
        <f>IF(BQ7="",NA(),BQ7)</f>
        <v>100.94</v>
      </c>
      <c r="BR6" s="35">
        <f t="shared" ref="BR6:BZ6" si="8">IF(BR7="",NA(),BR7)</f>
        <v>101.4</v>
      </c>
      <c r="BS6" s="35">
        <f t="shared" si="8"/>
        <v>101.63</v>
      </c>
      <c r="BT6" s="35">
        <f t="shared" si="8"/>
        <v>102.52</v>
      </c>
      <c r="BU6" s="35">
        <f t="shared" si="8"/>
        <v>100</v>
      </c>
      <c r="BV6" s="35">
        <f t="shared" si="8"/>
        <v>84.86</v>
      </c>
      <c r="BW6" s="35">
        <f t="shared" si="8"/>
        <v>85.39</v>
      </c>
      <c r="BX6" s="35">
        <f t="shared" si="8"/>
        <v>88.09</v>
      </c>
      <c r="BY6" s="35">
        <f t="shared" si="8"/>
        <v>87.69</v>
      </c>
      <c r="BZ6" s="35">
        <f t="shared" si="8"/>
        <v>88.06</v>
      </c>
      <c r="CA6" s="34" t="str">
        <f>IF(CA7="","",IF(CA7="-","【-】","【"&amp;SUBSTITUTE(TEXT(CA7,"#,##0.00"),"-","△")&amp;"】"))</f>
        <v>【100.91】</v>
      </c>
      <c r="CB6" s="35">
        <f>IF(CB7="",NA(),CB7)</f>
        <v>150</v>
      </c>
      <c r="CC6" s="35">
        <f t="shared" ref="CC6:CK6" si="9">IF(CC7="",NA(),CC7)</f>
        <v>150</v>
      </c>
      <c r="CD6" s="35">
        <f t="shared" si="9"/>
        <v>150</v>
      </c>
      <c r="CE6" s="35">
        <f t="shared" si="9"/>
        <v>149.49</v>
      </c>
      <c r="CF6" s="35">
        <f t="shared" si="9"/>
        <v>153.57</v>
      </c>
      <c r="CG6" s="35">
        <f t="shared" si="9"/>
        <v>188.14</v>
      </c>
      <c r="CH6" s="35">
        <f t="shared" si="9"/>
        <v>188.79</v>
      </c>
      <c r="CI6" s="35">
        <f t="shared" si="9"/>
        <v>181.8</v>
      </c>
      <c r="CJ6" s="35">
        <f t="shared" si="9"/>
        <v>180.07</v>
      </c>
      <c r="CK6" s="35">
        <f t="shared" si="9"/>
        <v>179.32</v>
      </c>
      <c r="CL6" s="34" t="str">
        <f>IF(CL7="","",IF(CL7="-","【-】","【"&amp;SUBSTITUTE(TEXT(CL7,"#,##0.00"),"-","△")&amp;"】"))</f>
        <v>【136.86】</v>
      </c>
      <c r="CM6" s="35">
        <f>IF(CM7="",NA(),CM7)</f>
        <v>76.31</v>
      </c>
      <c r="CN6" s="35">
        <f t="shared" ref="CN6:CV6" si="10">IF(CN7="",NA(),CN7)</f>
        <v>82.52</v>
      </c>
      <c r="CO6" s="35">
        <f t="shared" si="10"/>
        <v>80.099999999999994</v>
      </c>
      <c r="CP6" s="35">
        <f t="shared" si="10"/>
        <v>78.89</v>
      </c>
      <c r="CQ6" s="35">
        <f t="shared" si="10"/>
        <v>73.959999999999994</v>
      </c>
      <c r="CR6" s="35">
        <f t="shared" si="10"/>
        <v>64.23</v>
      </c>
      <c r="CS6" s="35">
        <f t="shared" si="10"/>
        <v>59.4</v>
      </c>
      <c r="CT6" s="35">
        <f t="shared" si="10"/>
        <v>59.35</v>
      </c>
      <c r="CU6" s="35">
        <f t="shared" si="10"/>
        <v>58.4</v>
      </c>
      <c r="CV6" s="35">
        <f t="shared" si="10"/>
        <v>58</v>
      </c>
      <c r="CW6" s="34" t="str">
        <f>IF(CW7="","",IF(CW7="-","【-】","【"&amp;SUBSTITUTE(TEXT(CW7,"#,##0.00"),"-","△")&amp;"】"))</f>
        <v>【58.98】</v>
      </c>
      <c r="CX6" s="35">
        <f>IF(CX7="",NA(),CX7)</f>
        <v>92.69</v>
      </c>
      <c r="CY6" s="35">
        <f t="shared" ref="CY6:DG6" si="11">IF(CY7="",NA(),CY7)</f>
        <v>93.34</v>
      </c>
      <c r="CZ6" s="35">
        <f t="shared" si="11"/>
        <v>93.74</v>
      </c>
      <c r="DA6" s="35">
        <f t="shared" si="11"/>
        <v>94.14</v>
      </c>
      <c r="DB6" s="35">
        <f t="shared" si="11"/>
        <v>94.43</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0.08</v>
      </c>
      <c r="EG6" s="35">
        <f t="shared" si="14"/>
        <v>0.09</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93611</v>
      </c>
      <c r="D7" s="37">
        <v>47</v>
      </c>
      <c r="E7" s="37">
        <v>17</v>
      </c>
      <c r="F7" s="37">
        <v>1</v>
      </c>
      <c r="G7" s="37">
        <v>0</v>
      </c>
      <c r="H7" s="37" t="s">
        <v>98</v>
      </c>
      <c r="I7" s="37" t="s">
        <v>99</v>
      </c>
      <c r="J7" s="37" t="s">
        <v>100</v>
      </c>
      <c r="K7" s="37" t="s">
        <v>101</v>
      </c>
      <c r="L7" s="37" t="s">
        <v>102</v>
      </c>
      <c r="M7" s="37" t="s">
        <v>103</v>
      </c>
      <c r="N7" s="38" t="s">
        <v>104</v>
      </c>
      <c r="O7" s="38" t="s">
        <v>105</v>
      </c>
      <c r="P7" s="38">
        <v>72.239999999999995</v>
      </c>
      <c r="Q7" s="38">
        <v>85.04</v>
      </c>
      <c r="R7" s="38">
        <v>2722</v>
      </c>
      <c r="S7" s="38">
        <v>39526</v>
      </c>
      <c r="T7" s="38">
        <v>61.06</v>
      </c>
      <c r="U7" s="38">
        <v>647.33000000000004</v>
      </c>
      <c r="V7" s="38">
        <v>28474</v>
      </c>
      <c r="W7" s="38">
        <v>7.76</v>
      </c>
      <c r="X7" s="38">
        <v>3669.33</v>
      </c>
      <c r="Y7" s="38">
        <v>102.83</v>
      </c>
      <c r="Z7" s="38">
        <v>100.32</v>
      </c>
      <c r="AA7" s="38">
        <v>102.28</v>
      </c>
      <c r="AB7" s="38">
        <v>102.71</v>
      </c>
      <c r="AC7" s="38">
        <v>100.93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469.66</v>
      </c>
      <c r="BG7" s="38">
        <v>354.42</v>
      </c>
      <c r="BH7" s="38">
        <v>430.4</v>
      </c>
      <c r="BI7" s="38">
        <v>324.67</v>
      </c>
      <c r="BJ7" s="38">
        <v>383.86</v>
      </c>
      <c r="BK7" s="38">
        <v>721.06</v>
      </c>
      <c r="BL7" s="38">
        <v>862.87</v>
      </c>
      <c r="BM7" s="38">
        <v>716.96</v>
      </c>
      <c r="BN7" s="38">
        <v>799.11</v>
      </c>
      <c r="BO7" s="38">
        <v>768.62</v>
      </c>
      <c r="BP7" s="38">
        <v>682.78</v>
      </c>
      <c r="BQ7" s="38">
        <v>100.94</v>
      </c>
      <c r="BR7" s="38">
        <v>101.4</v>
      </c>
      <c r="BS7" s="38">
        <v>101.63</v>
      </c>
      <c r="BT7" s="38">
        <v>102.52</v>
      </c>
      <c r="BU7" s="38">
        <v>100</v>
      </c>
      <c r="BV7" s="38">
        <v>84.86</v>
      </c>
      <c r="BW7" s="38">
        <v>85.39</v>
      </c>
      <c r="BX7" s="38">
        <v>88.09</v>
      </c>
      <c r="BY7" s="38">
        <v>87.69</v>
      </c>
      <c r="BZ7" s="38">
        <v>88.06</v>
      </c>
      <c r="CA7" s="38">
        <v>100.91</v>
      </c>
      <c r="CB7" s="38">
        <v>150</v>
      </c>
      <c r="CC7" s="38">
        <v>150</v>
      </c>
      <c r="CD7" s="38">
        <v>150</v>
      </c>
      <c r="CE7" s="38">
        <v>149.49</v>
      </c>
      <c r="CF7" s="38">
        <v>153.57</v>
      </c>
      <c r="CG7" s="38">
        <v>188.14</v>
      </c>
      <c r="CH7" s="38">
        <v>188.79</v>
      </c>
      <c r="CI7" s="38">
        <v>181.8</v>
      </c>
      <c r="CJ7" s="38">
        <v>180.07</v>
      </c>
      <c r="CK7" s="38">
        <v>179.32</v>
      </c>
      <c r="CL7" s="38">
        <v>136.86000000000001</v>
      </c>
      <c r="CM7" s="38">
        <v>76.31</v>
      </c>
      <c r="CN7" s="38">
        <v>82.52</v>
      </c>
      <c r="CO7" s="38">
        <v>80.099999999999994</v>
      </c>
      <c r="CP7" s="38">
        <v>78.89</v>
      </c>
      <c r="CQ7" s="38">
        <v>73.959999999999994</v>
      </c>
      <c r="CR7" s="38">
        <v>64.23</v>
      </c>
      <c r="CS7" s="38">
        <v>59.4</v>
      </c>
      <c r="CT7" s="38">
        <v>59.35</v>
      </c>
      <c r="CU7" s="38">
        <v>58.4</v>
      </c>
      <c r="CV7" s="38">
        <v>58</v>
      </c>
      <c r="CW7" s="38">
        <v>58.98</v>
      </c>
      <c r="CX7" s="38">
        <v>92.69</v>
      </c>
      <c r="CY7" s="38">
        <v>93.34</v>
      </c>
      <c r="CZ7" s="38">
        <v>93.74</v>
      </c>
      <c r="DA7" s="38">
        <v>94.14</v>
      </c>
      <c r="DB7" s="38">
        <v>94.43</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0.08</v>
      </c>
      <c r="EG7" s="38">
        <v>0.09</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2020-01-27T08:25:56Z</cp:lastPrinted>
  <dcterms:created xsi:type="dcterms:W3CDTF">2019-12-05T05:02:22Z</dcterms:created>
  <dcterms:modified xsi:type="dcterms:W3CDTF">2020-02-26T23:17:09Z</dcterms:modified>
  <cp:category/>
</cp:coreProperties>
</file>