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ifs101\市町村課\05財政担当\R4（2022）\④公営企業\02 公営企業決算統計\16 公営企業に係る経営比較分析表（令和３年度決算）の分析等について\07 県HP公開\４下水（公共）\"/>
    </mc:Choice>
  </mc:AlternateContent>
  <xr:revisionPtr revIDLastSave="0" documentId="13_ncr:1_{8BF4292A-3002-449D-B421-D5D1BB9A11F1}" xr6:coauthVersionLast="47" xr6:coauthVersionMax="47" xr10:uidLastSave="{00000000-0000-0000-0000-000000000000}"/>
  <workbookProtection workbookAlgorithmName="SHA-512" workbookHashValue="go5cSlkdMhG/So4g6vOqx7bKHwTRt5rdt+gfHOgfIZhQcQ+VjVjfvdk0fGusUDOP01dsEl3unrqzTcJoX9egTw==" workbookSaltValue="byvea2aMmx/5KDkuWiJpxg==" workbookSpinCount="100000" lockStructure="1"/>
  <bookViews>
    <workbookView xWindow="2868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Q6" i="5"/>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BB10" i="4"/>
  <c r="AT10" i="4"/>
  <c r="AD10" i="4"/>
  <c r="W10" i="4"/>
  <c r="P10" i="4"/>
  <c r="I10" i="4"/>
  <c r="BB8" i="4"/>
  <c r="AT8" i="4"/>
  <c r="W8" i="4"/>
  <c r="P8" i="4"/>
  <c r="B6" i="4"/>
</calcChain>
</file>

<file path=xl/sharedStrings.xml><?xml version="1.0" encoding="utf-8"?>
<sst xmlns="http://schemas.openxmlformats.org/spreadsheetml/2006/main" count="297" uniqueCount="117">
  <si>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</si>
  <si>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</si>
  <si>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</si>
  <si>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</si>
  <si>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</si>
  <si>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</si>
  <si>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</si>
  <si>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</si>
  <si>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</si>
  <si>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</si>
  <si>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</si>
  <si>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</si>
  <si>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</si>
  <si>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</si>
  <si>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</si>
  <si>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</si>
  <si>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</si>
  <si>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</si>
  <si>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</si>
  <si>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</si>
  <si>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</si>
  <si>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</si>
  <si>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</si>
  <si>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</si>
  <si>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</si>
  <si>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</si>
  <si>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</si>
  <si>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</si>
  <si>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</si>
  <si>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</si>
  <si>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</si>
  <si>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</si>
  <si>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</si>
  <si>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</si>
  <si>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</si>
  <si>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</si>
  <si>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</si>
  <si>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</si>
  <si>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</si>
  <si>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</si>
  <si>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</si>
  <si>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</si>
  <si>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</si>
  <si>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</si>
  <si>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</si>
  <si>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</si>
  <si>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</si>
  <si>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</si>
  <si>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</si>
  <si>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</si>
  <si>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</si>
  <si>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</si>
  <si>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</si>
  <si>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</si>
  <si>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</si>
  <si>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</si>
  <si>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</si>
  <si>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</si>
  <si>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</si>
  <si>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</si>
  <si>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</si>
  <si>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</si>
  <si>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</si>
  <si>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</si>
  <si>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</si>
  <si>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</si>
  <si>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</si>
  <si>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</si>
  <si>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</si>
  <si>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</si>
  <si>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</si>
  <si>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</si>
  <si>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</si>
  <si>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</si>
  <si>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</si>
  <si>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</si>
  <si>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</si>
  <si>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</si>
  <si>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</si>
  <si>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</si>
  <si>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</si>
  <si>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</si>
  <si>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</si>
  <si>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</si>
  <si>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</si>
  <si>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</si>
  <si>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</si>
  <si>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</si>
  <si>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</si>
  <si>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</si>
  <si>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</si>
  <si>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</si>
  <si>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</si>
  <si>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</si>
  <si>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</si>
  <si>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</si>
  <si>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壬生町</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</si>
  <si>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</si>
  <si>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</si>
  <si>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</si>
  <si>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</si>
  <si>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</si>
  <si>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</si>
  <si>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</si>
  <si>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</si>
  <si>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</si>
  <si>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</si>
  <si>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</si>
  <si>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</si>
  <si>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</si>
  <si>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</si>
  <si>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</si>
  <si>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</si>
  <si>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</si>
  <si>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令和２年度から地方公営企業法を適用したため、二ヶ年での比較になります。
①引き続き、経常収支比率は１００％を超えており、黒字の状況ですが、一般会計からの繰入金には基準外繰入金もあるため、基準外繰入金を削減しても１００％を超えるように経営する必要があります。
②引き続き、累積欠損金比率は０％であり、累積欠損金が計上されていない状況です。
③流動比率は、昨年よりも上昇し、類似団体と近い数値となっていますが、流動負債には建設改良費等に充てられた企業債が含まれており、これらの財源により整備された施設について、将来、償還・返済の原資を使用料収入等により得ることが予定されています。
④企業債残高対事業規模比率は、類似団体と比較して、引き続き低い数値となっています。
⑤経費回収率は、引き続き１００％を下回っており、汚水処理に係る費用が使用料以外の収入により賄われている状況です。適正な使用料の検討や汚水処理費の削減が必要と考えます。
⑥汚水処理原価は、類似団体と比較して、引き続き低い数値ではありますが、今後も更なる経費の削減に向けた取組が必要です。
⑦施設利用率は、令和２年度決算状況調査表作成時に記入漏れがあったため、この表では０％となっていますが、５９．０２％となっています。引き続き類似団体や全国平均よりも、若干ではありますが高い数値となっており、概ね適正な利用状況であると考えます。
⑧水洗化率は、類似団体と比較して、引き続き高い数値となっていますが、使用料収入の確保を図るため、今後も水洗化率向上のための取組が必要です。</t>
    <rPh sb="38" eb="39">
      <t>ヒ</t>
    </rPh>
    <rPh sb="40" eb="41">
      <t>ツヅ</t>
    </rPh>
    <rPh sb="131" eb="132">
      <t>ヒ</t>
    </rPh>
    <rPh sb="133" eb="134">
      <t>ツヅ</t>
    </rPh>
    <rPh sb="177" eb="179">
      <t>サクネン</t>
    </rPh>
    <rPh sb="182" eb="184">
      <t>ジョウショウ</t>
    </rPh>
    <rPh sb="191" eb="192">
      <t>チカ</t>
    </rPh>
    <rPh sb="315" eb="316">
      <t>ヒ</t>
    </rPh>
    <rPh sb="317" eb="318">
      <t>ツヅ</t>
    </rPh>
    <rPh sb="340" eb="341">
      <t>ヒ</t>
    </rPh>
    <rPh sb="342" eb="343">
      <t>ツヅ</t>
    </rPh>
    <rPh sb="435" eb="436">
      <t>ヒ</t>
    </rPh>
    <rPh sb="437" eb="438">
      <t>ツヅ</t>
    </rPh>
    <rPh sb="483" eb="485">
      <t>レイワ</t>
    </rPh>
    <rPh sb="486" eb="487">
      <t>ネン</t>
    </rPh>
    <rPh sb="487" eb="488">
      <t>ド</t>
    </rPh>
    <rPh sb="540" eb="541">
      <t>ヒ</t>
    </rPh>
    <rPh sb="542" eb="543">
      <t>ツヅ</t>
    </rPh>
    <rPh sb="544" eb="548">
      <t>ルイジダンタイ</t>
    </rPh>
    <rPh sb="549" eb="553">
      <t>ゼンコクヘイキン</t>
    </rPh>
    <rPh sb="557" eb="559">
      <t>ジャッカン</t>
    </rPh>
    <rPh sb="566" eb="567">
      <t>タカ</t>
    </rPh>
    <rPh sb="568" eb="570">
      <t>スウチ</t>
    </rPh>
    <rPh sb="613" eb="614">
      <t>ヒ</t>
    </rPh>
    <rPh sb="615" eb="616">
      <t>ツヅ</t>
    </rPh>
    <phoneticPr fontId="4"/>
  </si>
  <si>
    <t>　令和２年度から地方公営企業法を適用したため、二ヶ年での比較になります
①有形固定資産減価償却率は、類似団体と比較して、引き続き高い数値となっています。終末処理場について、平成３０年度に策定した下水道施設ストックマネジメント計画に基づき予防保全的な管理を行うとともに、費用の平準化を図り、施設の改築更新を計画的に実施します。
②管渠老朽化率は、類似団体と比較して、引き続き高い数値となっています。昭和４３年度に供用開始した北部処理区において耐用年数を経過した管渠があり。今後も耐用年数に達する管渠の増加が見込まれるため、予防保全的な管理を行うとともに、事業費の平準化を図り、計画的かつ効率的な維持管理・改築更新に取り組む必要があります。
③管渠改善率は、引き続き０％となっており、管渠の改善が進んでいない状況です。計画的な更新投資を実施する必要があります。</t>
    <rPh sb="37" eb="39">
      <t>ユウケイ</t>
    </rPh>
    <rPh sb="39" eb="41">
      <t>コテイ</t>
    </rPh>
    <rPh sb="41" eb="43">
      <t>シサン</t>
    </rPh>
    <rPh sb="43" eb="45">
      <t>ゲンカ</t>
    </rPh>
    <rPh sb="45" eb="47">
      <t>ショウキャク</t>
    </rPh>
    <rPh sb="47" eb="48">
      <t>リツ</t>
    </rPh>
    <rPh sb="50" eb="52">
      <t>ルイジ</t>
    </rPh>
    <rPh sb="52" eb="54">
      <t>ダンタイ</t>
    </rPh>
    <rPh sb="55" eb="57">
      <t>ヒカク</t>
    </rPh>
    <rPh sb="60" eb="61">
      <t>ヒ</t>
    </rPh>
    <rPh sb="62" eb="63">
      <t>ツヅ</t>
    </rPh>
    <rPh sb="64" eb="65">
      <t>タカ</t>
    </rPh>
    <rPh sb="66" eb="68">
      <t>スウチ</t>
    </rPh>
    <rPh sb="76" eb="78">
      <t>シュウマツ</t>
    </rPh>
    <rPh sb="78" eb="81">
      <t>ショリジョウ</t>
    </rPh>
    <rPh sb="86" eb="88">
      <t>ヘイセイ</t>
    </rPh>
    <rPh sb="90" eb="92">
      <t>ネンド</t>
    </rPh>
    <rPh sb="93" eb="95">
      <t>サクテイ</t>
    </rPh>
    <rPh sb="97" eb="100">
      <t>ゲスイドウ</t>
    </rPh>
    <rPh sb="100" eb="102">
      <t>シセツ</t>
    </rPh>
    <rPh sb="112" eb="114">
      <t>ケイカク</t>
    </rPh>
    <rPh sb="115" eb="116">
      <t>モト</t>
    </rPh>
    <rPh sb="118" eb="120">
      <t>ヨボウ</t>
    </rPh>
    <rPh sb="120" eb="123">
      <t>ホゼンテキ</t>
    </rPh>
    <rPh sb="124" eb="126">
      <t>カンリ</t>
    </rPh>
    <rPh sb="127" eb="128">
      <t>オコナ</t>
    </rPh>
    <rPh sb="134" eb="136">
      <t>ヒヨウ</t>
    </rPh>
    <rPh sb="137" eb="140">
      <t>ヘイジュンカ</t>
    </rPh>
    <rPh sb="141" eb="142">
      <t>ハカ</t>
    </rPh>
    <rPh sb="144" eb="146">
      <t>シセツ</t>
    </rPh>
    <rPh sb="147" eb="149">
      <t>カイチク</t>
    </rPh>
    <rPh sb="149" eb="151">
      <t>コウシン</t>
    </rPh>
    <rPh sb="152" eb="155">
      <t>ケイカクテキ</t>
    </rPh>
    <rPh sb="156" eb="158">
      <t>ジッシ</t>
    </rPh>
    <rPh sb="164" eb="166">
      <t>カンキョ</t>
    </rPh>
    <rPh sb="166" eb="169">
      <t>ロウキュウカ</t>
    </rPh>
    <rPh sb="169" eb="170">
      <t>リツ</t>
    </rPh>
    <rPh sb="172" eb="174">
      <t>ルイジ</t>
    </rPh>
    <rPh sb="174" eb="176">
      <t>ダンタイ</t>
    </rPh>
    <rPh sb="177" eb="179">
      <t>ヒカク</t>
    </rPh>
    <rPh sb="182" eb="183">
      <t>ヒ</t>
    </rPh>
    <rPh sb="184" eb="185">
      <t>ツヅ</t>
    </rPh>
    <rPh sb="186" eb="187">
      <t>タカ</t>
    </rPh>
    <rPh sb="188" eb="190">
      <t>スウチ</t>
    </rPh>
    <rPh sb="198" eb="200">
      <t>ショウワ</t>
    </rPh>
    <rPh sb="202" eb="204">
      <t>ネンド</t>
    </rPh>
    <rPh sb="205" eb="207">
      <t>キョウヨウ</t>
    </rPh>
    <rPh sb="207" eb="209">
      <t>カイシ</t>
    </rPh>
    <rPh sb="211" eb="213">
      <t>ホクブ</t>
    </rPh>
    <rPh sb="213" eb="215">
      <t>ショリ</t>
    </rPh>
    <rPh sb="215" eb="216">
      <t>ク</t>
    </rPh>
    <rPh sb="220" eb="222">
      <t>タイヨウ</t>
    </rPh>
    <rPh sb="222" eb="224">
      <t>ネンスウ</t>
    </rPh>
    <rPh sb="225" eb="227">
      <t>ケイカ</t>
    </rPh>
    <rPh sb="229" eb="231">
      <t>カンキョ</t>
    </rPh>
    <rPh sb="235" eb="237">
      <t>コンゴ</t>
    </rPh>
    <rPh sb="238" eb="240">
      <t>タイヨウ</t>
    </rPh>
    <rPh sb="240" eb="242">
      <t>ネンスウ</t>
    </rPh>
    <rPh sb="243" eb="244">
      <t>タッ</t>
    </rPh>
    <rPh sb="246" eb="248">
      <t>カンキョ</t>
    </rPh>
    <rPh sb="249" eb="251">
      <t>ゾウカ</t>
    </rPh>
    <rPh sb="252" eb="254">
      <t>ミコ</t>
    </rPh>
    <rPh sb="260" eb="262">
      <t>ヨボウ</t>
    </rPh>
    <rPh sb="262" eb="265">
      <t>ホゼンテキ</t>
    </rPh>
    <rPh sb="266" eb="268">
      <t>カンリ</t>
    </rPh>
    <rPh sb="269" eb="270">
      <t>オコナ</t>
    </rPh>
    <rPh sb="276" eb="279">
      <t>ジギョウヒ</t>
    </rPh>
    <rPh sb="280" eb="283">
      <t>ヘイジュンカ</t>
    </rPh>
    <rPh sb="284" eb="285">
      <t>ハカ</t>
    </rPh>
    <rPh sb="287" eb="290">
      <t>ケイカクテキ</t>
    </rPh>
    <rPh sb="292" eb="295">
      <t>コウリツテキ</t>
    </rPh>
    <rPh sb="296" eb="298">
      <t>イジ</t>
    </rPh>
    <rPh sb="298" eb="300">
      <t>カンリ</t>
    </rPh>
    <rPh sb="301" eb="303">
      <t>カイチク</t>
    </rPh>
    <rPh sb="303" eb="305">
      <t>コウシン</t>
    </rPh>
    <rPh sb="306" eb="307">
      <t>ト</t>
    </rPh>
    <rPh sb="308" eb="309">
      <t>ク</t>
    </rPh>
    <rPh sb="310" eb="312">
      <t>ヒツヨウ</t>
    </rPh>
    <rPh sb="320" eb="322">
      <t>カンキョ</t>
    </rPh>
    <rPh sb="322" eb="324">
      <t>カイゼン</t>
    </rPh>
    <rPh sb="324" eb="325">
      <t>リツ</t>
    </rPh>
    <rPh sb="327" eb="328">
      <t>ヒ</t>
    </rPh>
    <rPh sb="329" eb="330">
      <t>ツヅ</t>
    </rPh>
    <rPh sb="340" eb="342">
      <t>カンキョ</t>
    </rPh>
    <rPh sb="343" eb="345">
      <t>カイゼン</t>
    </rPh>
    <rPh sb="346" eb="347">
      <t>スス</t>
    </rPh>
    <rPh sb="352" eb="354">
      <t>ジョウキョウ</t>
    </rPh>
    <rPh sb="357" eb="360">
      <t>ケイカクテキ</t>
    </rPh>
    <rPh sb="361" eb="363">
      <t>コウシン</t>
    </rPh>
    <rPh sb="363" eb="365">
      <t>トウシ</t>
    </rPh>
    <rPh sb="366" eb="368">
      <t>ジッシ</t>
    </rPh>
    <rPh sb="370" eb="372">
      <t>ヒツヨウシヨウリョウシュウニュウトウエヨテイキギョウサイザンダカタイジギョウキボヒリツルイジダンタイヒカクヒクスウチケイヒカイシュウリツシタマワオスイショリカカヒヨウシヨウリョウイガイシュウニュウマカナジョウキョウテキセイシヨウリョウケントウオスイショリヒサクゲンヒツヨウカンガオスイショリゲンカルイジダンタイヒカクヒクスウチコンゴサラケイヒサクゲンムトリクミヒツヨウシセツリヨウリツルイジダンタイヒカクヒクスウチスイセンカリツルイジダンタイヒカクタカスウチシヨウリョウシュウニュウカクホハカコンゴスイセンカリツコウジョウトリクミヒツヨウ</t>
    </rPh>
    <phoneticPr fontId="4"/>
  </si>
  <si>
    <t>　公共下水道事業は今後も未普及地域の汚水管渠整備や老朽施設の更新を進める予定であり、整備に伴う費用の増加が見込まれます。
　経営基盤の強化と財政マネジメントの向上に取り組むために令和３年１１月に改定した経営戦略に基づき、収支のバランスを図りながら計画的に事業を実施します。</t>
    <rPh sb="1" eb="3">
      <t>コウキョウ</t>
    </rPh>
    <rPh sb="3" eb="6">
      <t>ゲスイドウ</t>
    </rPh>
    <rPh sb="6" eb="8">
      <t>ジギョウ</t>
    </rPh>
    <rPh sb="9" eb="11">
      <t>コンゴ</t>
    </rPh>
    <rPh sb="12" eb="15">
      <t>ミフキュウ</t>
    </rPh>
    <rPh sb="15" eb="17">
      <t>チイキ</t>
    </rPh>
    <rPh sb="18" eb="20">
      <t>オスイ</t>
    </rPh>
    <rPh sb="20" eb="22">
      <t>カンキョ</t>
    </rPh>
    <rPh sb="22" eb="24">
      <t>セイビ</t>
    </rPh>
    <rPh sb="25" eb="27">
      <t>ロウキュウ</t>
    </rPh>
    <rPh sb="27" eb="29">
      <t>シセツ</t>
    </rPh>
    <rPh sb="30" eb="32">
      <t>コウシン</t>
    </rPh>
    <rPh sb="33" eb="34">
      <t>スス</t>
    </rPh>
    <rPh sb="36" eb="38">
      <t>ヨテイ</t>
    </rPh>
    <rPh sb="42" eb="44">
      <t>セイビ</t>
    </rPh>
    <rPh sb="45" eb="46">
      <t>トモナ</t>
    </rPh>
    <rPh sb="47" eb="49">
      <t>ヒヨウ</t>
    </rPh>
    <rPh sb="50" eb="52">
      <t>ゾウカ</t>
    </rPh>
    <rPh sb="53" eb="55">
      <t>ミコ</t>
    </rPh>
    <rPh sb="62" eb="64">
      <t>ケイエイ</t>
    </rPh>
    <rPh sb="64" eb="66">
      <t>キバン</t>
    </rPh>
    <rPh sb="67" eb="69">
      <t>キョウカ</t>
    </rPh>
    <rPh sb="70" eb="72">
      <t>ザイセイ</t>
    </rPh>
    <rPh sb="79" eb="81">
      <t>コウジョウ</t>
    </rPh>
    <rPh sb="82" eb="83">
      <t>ト</t>
    </rPh>
    <rPh sb="84" eb="85">
      <t>ク</t>
    </rPh>
    <rPh sb="89" eb="91">
      <t>レイワ</t>
    </rPh>
    <rPh sb="92" eb="93">
      <t>ネン</t>
    </rPh>
    <rPh sb="95" eb="96">
      <t>ガツ</t>
    </rPh>
    <rPh sb="97" eb="99">
      <t>カイテイ</t>
    </rPh>
    <rPh sb="101" eb="103">
      <t>ケイエイ</t>
    </rPh>
    <rPh sb="103" eb="105">
      <t>センリャク</t>
    </rPh>
    <rPh sb="106" eb="107">
      <t>モト</t>
    </rPh>
    <rPh sb="110" eb="112">
      <t>シュウシ</t>
    </rPh>
    <rPh sb="118" eb="119">
      <t>ハカ</t>
    </rPh>
    <rPh sb="123" eb="126">
      <t>ケイカクテキ</t>
    </rPh>
    <rPh sb="127" eb="129">
      <t>ジギョウ</t>
    </rPh>
    <rPh sb="130" eb="132">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</si>
</sst>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588-42F0-B780-6FD7CD564F6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0.15</c:v>
                </c:pt>
                <c:pt idx="4">
                  <c:v>0.15</c:v>
                </c:pt>
              </c:numCache>
            </c:numRef>
          </c:val>
          <c:smooth val="0"/>
          <c:extLst>
            <c:ext xmlns:c16="http://schemas.microsoft.com/office/drawing/2014/chart" uri="{C3380CC4-5D6E-409C-BE32-E72D297353CC}">
              <c16:uniqueId val="{00000001-E588-42F0-B780-6FD7CD564F6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formatCode="#,##0.00;&quot;△&quot;#,##0.00">
                  <c:v>0</c:v>
                </c:pt>
                <c:pt idx="4">
                  <c:v>61.98</c:v>
                </c:pt>
              </c:numCache>
            </c:numRef>
          </c:val>
          <c:extLst>
            <c:ext xmlns:c16="http://schemas.microsoft.com/office/drawing/2014/chart" uri="{C3380CC4-5D6E-409C-BE32-E72D297353CC}">
              <c16:uniqueId val="{00000000-1898-4158-A116-87077C5C1C7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56.72</c:v>
                </c:pt>
                <c:pt idx="4">
                  <c:v>56.43</c:v>
                </c:pt>
              </c:numCache>
            </c:numRef>
          </c:val>
          <c:smooth val="0"/>
          <c:extLst>
            <c:ext xmlns:c16="http://schemas.microsoft.com/office/drawing/2014/chart" uri="{C3380CC4-5D6E-409C-BE32-E72D297353CC}">
              <c16:uniqueId val="{00000001-1898-4158-A116-87077C5C1C7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95.03</c:v>
                </c:pt>
                <c:pt idx="4">
                  <c:v>95.23</c:v>
                </c:pt>
              </c:numCache>
            </c:numRef>
          </c:val>
          <c:extLst>
            <c:ext xmlns:c16="http://schemas.microsoft.com/office/drawing/2014/chart" uri="{C3380CC4-5D6E-409C-BE32-E72D297353CC}">
              <c16:uniqueId val="{00000000-3292-4C41-A821-DB076439040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90.72</c:v>
                </c:pt>
                <c:pt idx="4">
                  <c:v>91.07</c:v>
                </c:pt>
              </c:numCache>
            </c:numRef>
          </c:val>
          <c:smooth val="0"/>
          <c:extLst>
            <c:ext xmlns:c16="http://schemas.microsoft.com/office/drawing/2014/chart" uri="{C3380CC4-5D6E-409C-BE32-E72D297353CC}">
              <c16:uniqueId val="{00000001-3292-4C41-A821-DB076439040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112.2</c:v>
                </c:pt>
                <c:pt idx="4">
                  <c:v>111.54</c:v>
                </c:pt>
              </c:numCache>
            </c:numRef>
          </c:val>
          <c:extLst>
            <c:ext xmlns:c16="http://schemas.microsoft.com/office/drawing/2014/chart" uri="{C3380CC4-5D6E-409C-BE32-E72D297353CC}">
              <c16:uniqueId val="{00000000-40C1-4E05-B171-17968C1BE85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106.5</c:v>
                </c:pt>
                <c:pt idx="4">
                  <c:v>106.22</c:v>
                </c:pt>
              </c:numCache>
            </c:numRef>
          </c:val>
          <c:smooth val="0"/>
          <c:extLst>
            <c:ext xmlns:c16="http://schemas.microsoft.com/office/drawing/2014/chart" uri="{C3380CC4-5D6E-409C-BE32-E72D297353CC}">
              <c16:uniqueId val="{00000001-40C1-4E05-B171-17968C1BE85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47.81</c:v>
                </c:pt>
                <c:pt idx="4">
                  <c:v>48.59</c:v>
                </c:pt>
              </c:numCache>
            </c:numRef>
          </c:val>
          <c:extLst>
            <c:ext xmlns:c16="http://schemas.microsoft.com/office/drawing/2014/chart" uri="{C3380CC4-5D6E-409C-BE32-E72D297353CC}">
              <c16:uniqueId val="{00000000-3854-4432-9A59-57A72FF34B3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20.78</c:v>
                </c:pt>
                <c:pt idx="4">
                  <c:v>23.54</c:v>
                </c:pt>
              </c:numCache>
            </c:numRef>
          </c:val>
          <c:smooth val="0"/>
          <c:extLst>
            <c:ext xmlns:c16="http://schemas.microsoft.com/office/drawing/2014/chart" uri="{C3380CC4-5D6E-409C-BE32-E72D297353CC}">
              <c16:uniqueId val="{00000001-3854-4432-9A59-57A72FF34B3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22.6</c:v>
                </c:pt>
                <c:pt idx="4">
                  <c:v>22.18</c:v>
                </c:pt>
              </c:numCache>
            </c:numRef>
          </c:val>
          <c:extLst>
            <c:ext xmlns:c16="http://schemas.microsoft.com/office/drawing/2014/chart" uri="{C3380CC4-5D6E-409C-BE32-E72D297353CC}">
              <c16:uniqueId val="{00000000-124F-4225-9234-DE49E309BB7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1.34</c:v>
                </c:pt>
                <c:pt idx="4">
                  <c:v>1.5</c:v>
                </c:pt>
              </c:numCache>
            </c:numRef>
          </c:val>
          <c:smooth val="0"/>
          <c:extLst>
            <c:ext xmlns:c16="http://schemas.microsoft.com/office/drawing/2014/chart" uri="{C3380CC4-5D6E-409C-BE32-E72D297353CC}">
              <c16:uniqueId val="{00000001-124F-4225-9234-DE49E309BB7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4F3-44B2-8AE5-4C5EC75FD00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18.36</c:v>
                </c:pt>
                <c:pt idx="4">
                  <c:v>18.010000000000002</c:v>
                </c:pt>
              </c:numCache>
            </c:numRef>
          </c:val>
          <c:smooth val="0"/>
          <c:extLst>
            <c:ext xmlns:c16="http://schemas.microsoft.com/office/drawing/2014/chart" uri="{C3380CC4-5D6E-409C-BE32-E72D297353CC}">
              <c16:uniqueId val="{00000001-04F3-44B2-8AE5-4C5EC75FD00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38</c:v>
                </c:pt>
                <c:pt idx="4">
                  <c:v>52.5</c:v>
                </c:pt>
              </c:numCache>
            </c:numRef>
          </c:val>
          <c:extLst>
            <c:ext xmlns:c16="http://schemas.microsoft.com/office/drawing/2014/chart" uri="{C3380CC4-5D6E-409C-BE32-E72D297353CC}">
              <c16:uniqueId val="{00000000-C17E-4437-9CD1-DFD1B3EDD0A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55.6</c:v>
                </c:pt>
                <c:pt idx="4">
                  <c:v>59.4</c:v>
                </c:pt>
              </c:numCache>
            </c:numRef>
          </c:val>
          <c:smooth val="0"/>
          <c:extLst>
            <c:ext xmlns:c16="http://schemas.microsoft.com/office/drawing/2014/chart" uri="{C3380CC4-5D6E-409C-BE32-E72D297353CC}">
              <c16:uniqueId val="{00000001-C17E-4437-9CD1-DFD1B3EDD0A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622.4</c:v>
                </c:pt>
                <c:pt idx="4">
                  <c:v>562.55999999999995</c:v>
                </c:pt>
              </c:numCache>
            </c:numRef>
          </c:val>
          <c:extLst>
            <c:ext xmlns:c16="http://schemas.microsoft.com/office/drawing/2014/chart" uri="{C3380CC4-5D6E-409C-BE32-E72D297353CC}">
              <c16:uniqueId val="{00000000-97A7-45F0-BF72-37E89CE0761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789.08</c:v>
                </c:pt>
                <c:pt idx="4">
                  <c:v>747.84</c:v>
                </c:pt>
              </c:numCache>
            </c:numRef>
          </c:val>
          <c:smooth val="0"/>
          <c:extLst>
            <c:ext xmlns:c16="http://schemas.microsoft.com/office/drawing/2014/chart" uri="{C3380CC4-5D6E-409C-BE32-E72D297353CC}">
              <c16:uniqueId val="{00000001-97A7-45F0-BF72-37E89CE0761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93.63</c:v>
                </c:pt>
                <c:pt idx="4">
                  <c:v>93.74</c:v>
                </c:pt>
              </c:numCache>
            </c:numRef>
          </c:val>
          <c:extLst>
            <c:ext xmlns:c16="http://schemas.microsoft.com/office/drawing/2014/chart" uri="{C3380CC4-5D6E-409C-BE32-E72D297353CC}">
              <c16:uniqueId val="{00000000-7DD0-4422-8F29-3D3ACF036ED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88.25</c:v>
                </c:pt>
                <c:pt idx="4">
                  <c:v>90.17</c:v>
                </c:pt>
              </c:numCache>
            </c:numRef>
          </c:val>
          <c:smooth val="0"/>
          <c:extLst>
            <c:ext xmlns:c16="http://schemas.microsoft.com/office/drawing/2014/chart" uri="{C3380CC4-5D6E-409C-BE32-E72D297353CC}">
              <c16:uniqueId val="{00000001-7DD0-4422-8F29-3D3ACF036ED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151.15</c:v>
                </c:pt>
                <c:pt idx="4">
                  <c:v>151.4</c:v>
                </c:pt>
              </c:numCache>
            </c:numRef>
          </c:val>
          <c:extLst>
            <c:ext xmlns:c16="http://schemas.microsoft.com/office/drawing/2014/chart" uri="{C3380CC4-5D6E-409C-BE32-E72D297353CC}">
              <c16:uniqueId val="{00000000-0871-4915-AA48-973E462616A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176.37</c:v>
                </c:pt>
                <c:pt idx="4">
                  <c:v>173.17</c:v>
                </c:pt>
              </c:numCache>
            </c:numRef>
          </c:val>
          <c:smooth val="0"/>
          <c:extLst>
            <c:ext xmlns:c16="http://schemas.microsoft.com/office/drawing/2014/chart" uri="{C3380CC4-5D6E-409C-BE32-E72D297353CC}">
              <c16:uniqueId val="{00000001-0871-4915-AA48-973E462616A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90" zoomScaleNormal="90" workbookViewId="0">
      <selection activeCell="BL66" sqref="BL66:BZ82"/>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栃木県　壬生町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Cc1</v>
      </c>
      <c r="X8" s="35"/>
      <c r="Y8" s="35"/>
      <c r="Z8" s="35"/>
      <c r="AA8" s="35"/>
      <c r="AB8" s="35"/>
      <c r="AC8" s="35"/>
      <c r="AD8" s="36" t="str">
        <f>データ!$M$6</f>
        <v>非設置</v>
      </c>
      <c r="AE8" s="36"/>
      <c r="AF8" s="36"/>
      <c r="AG8" s="36"/>
      <c r="AH8" s="36"/>
      <c r="AI8" s="36"/>
      <c r="AJ8" s="36"/>
      <c r="AK8" s="3"/>
      <c r="AL8" s="37">
        <f>データ!S6</f>
        <v>38831</v>
      </c>
      <c r="AM8" s="37"/>
      <c r="AN8" s="37"/>
      <c r="AO8" s="37"/>
      <c r="AP8" s="37"/>
      <c r="AQ8" s="37"/>
      <c r="AR8" s="37"/>
      <c r="AS8" s="37"/>
      <c r="AT8" s="38">
        <f>データ!T6</f>
        <v>61.06</v>
      </c>
      <c r="AU8" s="38"/>
      <c r="AV8" s="38"/>
      <c r="AW8" s="38"/>
      <c r="AX8" s="38"/>
      <c r="AY8" s="38"/>
      <c r="AZ8" s="38"/>
      <c r="BA8" s="38"/>
      <c r="BB8" s="38">
        <f>データ!U6</f>
        <v>635.95000000000005</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f>データ!O6</f>
        <v>69.08</v>
      </c>
      <c r="J10" s="38"/>
      <c r="K10" s="38"/>
      <c r="L10" s="38"/>
      <c r="M10" s="38"/>
      <c r="N10" s="38"/>
      <c r="O10" s="38"/>
      <c r="P10" s="38">
        <f>データ!P6</f>
        <v>72.22</v>
      </c>
      <c r="Q10" s="38"/>
      <c r="R10" s="38"/>
      <c r="S10" s="38"/>
      <c r="T10" s="38"/>
      <c r="U10" s="38"/>
      <c r="V10" s="38"/>
      <c r="W10" s="38">
        <f>データ!Q6</f>
        <v>80.16</v>
      </c>
      <c r="X10" s="38"/>
      <c r="Y10" s="38"/>
      <c r="Z10" s="38"/>
      <c r="AA10" s="38"/>
      <c r="AB10" s="38"/>
      <c r="AC10" s="38"/>
      <c r="AD10" s="37">
        <f>データ!R6</f>
        <v>2772</v>
      </c>
      <c r="AE10" s="37"/>
      <c r="AF10" s="37"/>
      <c r="AG10" s="37"/>
      <c r="AH10" s="37"/>
      <c r="AI10" s="37"/>
      <c r="AJ10" s="37"/>
      <c r="AK10" s="2"/>
      <c r="AL10" s="37">
        <f>データ!V6</f>
        <v>27917</v>
      </c>
      <c r="AM10" s="37"/>
      <c r="AN10" s="37"/>
      <c r="AO10" s="37"/>
      <c r="AP10" s="37"/>
      <c r="AQ10" s="37"/>
      <c r="AR10" s="37"/>
      <c r="AS10" s="37"/>
      <c r="AT10" s="38">
        <f>データ!W6</f>
        <v>7.91</v>
      </c>
      <c r="AU10" s="38"/>
      <c r="AV10" s="38"/>
      <c r="AW10" s="38"/>
      <c r="AX10" s="38"/>
      <c r="AY10" s="38"/>
      <c r="AZ10" s="38"/>
      <c r="BA10" s="38"/>
      <c r="BB10" s="38">
        <f>データ!X6</f>
        <v>3529.33</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4hocCp5y3knY5sKb1YKjowI+O67umkj/OhSluN2/UM3y8ppiGtMKgy0TtZxjhDirk9G/XD6mvnRFBwK77Bor8w==" saltValue="YgoacB5hG8yJrcBGH18nJ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93611</v>
      </c>
      <c r="D6" s="19">
        <f t="shared" si="3"/>
        <v>46</v>
      </c>
      <c r="E6" s="19">
        <f t="shared" si="3"/>
        <v>17</v>
      </c>
      <c r="F6" s="19">
        <f t="shared" si="3"/>
        <v>1</v>
      </c>
      <c r="G6" s="19">
        <f t="shared" si="3"/>
        <v>0</v>
      </c>
      <c r="H6" s="19" t="str">
        <f t="shared" si="3"/>
        <v>栃木県　壬生町</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69.08</v>
      </c>
      <c r="P6" s="20">
        <f t="shared" si="3"/>
        <v>72.22</v>
      </c>
      <c r="Q6" s="20">
        <f t="shared" si="3"/>
        <v>80.16</v>
      </c>
      <c r="R6" s="20">
        <f t="shared" si="3"/>
        <v>2772</v>
      </c>
      <c r="S6" s="20">
        <f t="shared" si="3"/>
        <v>38831</v>
      </c>
      <c r="T6" s="20">
        <f t="shared" si="3"/>
        <v>61.06</v>
      </c>
      <c r="U6" s="20">
        <f t="shared" si="3"/>
        <v>635.95000000000005</v>
      </c>
      <c r="V6" s="20">
        <f t="shared" si="3"/>
        <v>27917</v>
      </c>
      <c r="W6" s="20">
        <f t="shared" si="3"/>
        <v>7.91</v>
      </c>
      <c r="X6" s="20">
        <f t="shared" si="3"/>
        <v>3529.33</v>
      </c>
      <c r="Y6" s="21" t="str">
        <f>IF(Y7="",NA(),Y7)</f>
        <v>-</v>
      </c>
      <c r="Z6" s="21" t="str">
        <f t="shared" ref="Z6:AH6" si="4">IF(Z7="",NA(),Z7)</f>
        <v>-</v>
      </c>
      <c r="AA6" s="21" t="str">
        <f t="shared" si="4"/>
        <v>-</v>
      </c>
      <c r="AB6" s="21">
        <f t="shared" si="4"/>
        <v>112.2</v>
      </c>
      <c r="AC6" s="21">
        <f t="shared" si="4"/>
        <v>111.54</v>
      </c>
      <c r="AD6" s="21" t="str">
        <f t="shared" si="4"/>
        <v>-</v>
      </c>
      <c r="AE6" s="21" t="str">
        <f t="shared" si="4"/>
        <v>-</v>
      </c>
      <c r="AF6" s="21" t="str">
        <f t="shared" si="4"/>
        <v>-</v>
      </c>
      <c r="AG6" s="21">
        <f t="shared" si="4"/>
        <v>106.5</v>
      </c>
      <c r="AH6" s="21">
        <f t="shared" si="4"/>
        <v>106.22</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18.36</v>
      </c>
      <c r="AS6" s="21">
        <f t="shared" si="5"/>
        <v>18.010000000000002</v>
      </c>
      <c r="AT6" s="20" t="str">
        <f>IF(AT7="","",IF(AT7="-","【-】","【"&amp;SUBSTITUTE(TEXT(AT7,"#,##0.00"),"-","△")&amp;"】"))</f>
        <v>【3.09】</v>
      </c>
      <c r="AU6" s="21" t="str">
        <f>IF(AU7="",NA(),AU7)</f>
        <v>-</v>
      </c>
      <c r="AV6" s="21" t="str">
        <f t="shared" ref="AV6:BD6" si="6">IF(AV7="",NA(),AV7)</f>
        <v>-</v>
      </c>
      <c r="AW6" s="21" t="str">
        <f t="shared" si="6"/>
        <v>-</v>
      </c>
      <c r="AX6" s="21">
        <f t="shared" si="6"/>
        <v>38</v>
      </c>
      <c r="AY6" s="21">
        <f t="shared" si="6"/>
        <v>52.5</v>
      </c>
      <c r="AZ6" s="21" t="str">
        <f t="shared" si="6"/>
        <v>-</v>
      </c>
      <c r="BA6" s="21" t="str">
        <f t="shared" si="6"/>
        <v>-</v>
      </c>
      <c r="BB6" s="21" t="str">
        <f t="shared" si="6"/>
        <v>-</v>
      </c>
      <c r="BC6" s="21">
        <f t="shared" si="6"/>
        <v>55.6</v>
      </c>
      <c r="BD6" s="21">
        <f t="shared" si="6"/>
        <v>59.4</v>
      </c>
      <c r="BE6" s="20" t="str">
        <f>IF(BE7="","",IF(BE7="-","【-】","【"&amp;SUBSTITUTE(TEXT(BE7,"#,##0.00"),"-","△")&amp;"】"))</f>
        <v>【71.39】</v>
      </c>
      <c r="BF6" s="21" t="str">
        <f>IF(BF7="",NA(),BF7)</f>
        <v>-</v>
      </c>
      <c r="BG6" s="21" t="str">
        <f t="shared" ref="BG6:BO6" si="7">IF(BG7="",NA(),BG7)</f>
        <v>-</v>
      </c>
      <c r="BH6" s="21" t="str">
        <f t="shared" si="7"/>
        <v>-</v>
      </c>
      <c r="BI6" s="21">
        <f t="shared" si="7"/>
        <v>622.4</v>
      </c>
      <c r="BJ6" s="21">
        <f t="shared" si="7"/>
        <v>562.55999999999995</v>
      </c>
      <c r="BK6" s="21" t="str">
        <f t="shared" si="7"/>
        <v>-</v>
      </c>
      <c r="BL6" s="21" t="str">
        <f t="shared" si="7"/>
        <v>-</v>
      </c>
      <c r="BM6" s="21" t="str">
        <f t="shared" si="7"/>
        <v>-</v>
      </c>
      <c r="BN6" s="21">
        <f t="shared" si="7"/>
        <v>789.08</v>
      </c>
      <c r="BO6" s="21">
        <f t="shared" si="7"/>
        <v>747.84</v>
      </c>
      <c r="BP6" s="20" t="str">
        <f>IF(BP7="","",IF(BP7="-","【-】","【"&amp;SUBSTITUTE(TEXT(BP7,"#,##0.00"),"-","△")&amp;"】"))</f>
        <v>【669.11】</v>
      </c>
      <c r="BQ6" s="21" t="str">
        <f>IF(BQ7="",NA(),BQ7)</f>
        <v>-</v>
      </c>
      <c r="BR6" s="21" t="str">
        <f t="shared" ref="BR6:BZ6" si="8">IF(BR7="",NA(),BR7)</f>
        <v>-</v>
      </c>
      <c r="BS6" s="21" t="str">
        <f t="shared" si="8"/>
        <v>-</v>
      </c>
      <c r="BT6" s="21">
        <f t="shared" si="8"/>
        <v>93.63</v>
      </c>
      <c r="BU6" s="21">
        <f t="shared" si="8"/>
        <v>93.74</v>
      </c>
      <c r="BV6" s="21" t="str">
        <f t="shared" si="8"/>
        <v>-</v>
      </c>
      <c r="BW6" s="21" t="str">
        <f t="shared" si="8"/>
        <v>-</v>
      </c>
      <c r="BX6" s="21" t="str">
        <f t="shared" si="8"/>
        <v>-</v>
      </c>
      <c r="BY6" s="21">
        <f t="shared" si="8"/>
        <v>88.25</v>
      </c>
      <c r="BZ6" s="21">
        <f t="shared" si="8"/>
        <v>90.17</v>
      </c>
      <c r="CA6" s="20" t="str">
        <f>IF(CA7="","",IF(CA7="-","【-】","【"&amp;SUBSTITUTE(TEXT(CA7,"#,##0.00"),"-","△")&amp;"】"))</f>
        <v>【99.73】</v>
      </c>
      <c r="CB6" s="21" t="str">
        <f>IF(CB7="",NA(),CB7)</f>
        <v>-</v>
      </c>
      <c r="CC6" s="21" t="str">
        <f t="shared" ref="CC6:CK6" si="9">IF(CC7="",NA(),CC7)</f>
        <v>-</v>
      </c>
      <c r="CD6" s="21" t="str">
        <f t="shared" si="9"/>
        <v>-</v>
      </c>
      <c r="CE6" s="21">
        <f t="shared" si="9"/>
        <v>151.15</v>
      </c>
      <c r="CF6" s="21">
        <f t="shared" si="9"/>
        <v>151.4</v>
      </c>
      <c r="CG6" s="21" t="str">
        <f t="shared" si="9"/>
        <v>-</v>
      </c>
      <c r="CH6" s="21" t="str">
        <f t="shared" si="9"/>
        <v>-</v>
      </c>
      <c r="CI6" s="21" t="str">
        <f t="shared" si="9"/>
        <v>-</v>
      </c>
      <c r="CJ6" s="21">
        <f t="shared" si="9"/>
        <v>176.37</v>
      </c>
      <c r="CK6" s="21">
        <f t="shared" si="9"/>
        <v>173.17</v>
      </c>
      <c r="CL6" s="20" t="str">
        <f>IF(CL7="","",IF(CL7="-","【-】","【"&amp;SUBSTITUTE(TEXT(CL7,"#,##0.00"),"-","△")&amp;"】"))</f>
        <v>【134.98】</v>
      </c>
      <c r="CM6" s="21" t="str">
        <f>IF(CM7="",NA(),CM7)</f>
        <v>-</v>
      </c>
      <c r="CN6" s="21" t="str">
        <f t="shared" ref="CN6:CV6" si="10">IF(CN7="",NA(),CN7)</f>
        <v>-</v>
      </c>
      <c r="CO6" s="21" t="str">
        <f t="shared" si="10"/>
        <v>-</v>
      </c>
      <c r="CP6" s="20">
        <f t="shared" si="10"/>
        <v>0</v>
      </c>
      <c r="CQ6" s="21">
        <f t="shared" si="10"/>
        <v>61.98</v>
      </c>
      <c r="CR6" s="21" t="str">
        <f t="shared" si="10"/>
        <v>-</v>
      </c>
      <c r="CS6" s="21" t="str">
        <f t="shared" si="10"/>
        <v>-</v>
      </c>
      <c r="CT6" s="21" t="str">
        <f t="shared" si="10"/>
        <v>-</v>
      </c>
      <c r="CU6" s="21">
        <f t="shared" si="10"/>
        <v>56.72</v>
      </c>
      <c r="CV6" s="21">
        <f t="shared" si="10"/>
        <v>56.43</v>
      </c>
      <c r="CW6" s="20" t="str">
        <f>IF(CW7="","",IF(CW7="-","【-】","【"&amp;SUBSTITUTE(TEXT(CW7,"#,##0.00"),"-","△")&amp;"】"))</f>
        <v>【59.99】</v>
      </c>
      <c r="CX6" s="21" t="str">
        <f>IF(CX7="",NA(),CX7)</f>
        <v>-</v>
      </c>
      <c r="CY6" s="21" t="str">
        <f t="shared" ref="CY6:DG6" si="11">IF(CY7="",NA(),CY7)</f>
        <v>-</v>
      </c>
      <c r="CZ6" s="21" t="str">
        <f t="shared" si="11"/>
        <v>-</v>
      </c>
      <c r="DA6" s="21">
        <f t="shared" si="11"/>
        <v>95.03</v>
      </c>
      <c r="DB6" s="21">
        <f t="shared" si="11"/>
        <v>95.23</v>
      </c>
      <c r="DC6" s="21" t="str">
        <f t="shared" si="11"/>
        <v>-</v>
      </c>
      <c r="DD6" s="21" t="str">
        <f t="shared" si="11"/>
        <v>-</v>
      </c>
      <c r="DE6" s="21" t="str">
        <f t="shared" si="11"/>
        <v>-</v>
      </c>
      <c r="DF6" s="21">
        <f t="shared" si="11"/>
        <v>90.72</v>
      </c>
      <c r="DG6" s="21">
        <f t="shared" si="11"/>
        <v>91.07</v>
      </c>
      <c r="DH6" s="20" t="str">
        <f>IF(DH7="","",IF(DH7="-","【-】","【"&amp;SUBSTITUTE(TEXT(DH7,"#,##0.00"),"-","△")&amp;"】"))</f>
        <v>【95.72】</v>
      </c>
      <c r="DI6" s="21" t="str">
        <f>IF(DI7="",NA(),DI7)</f>
        <v>-</v>
      </c>
      <c r="DJ6" s="21" t="str">
        <f t="shared" ref="DJ6:DR6" si="12">IF(DJ7="",NA(),DJ7)</f>
        <v>-</v>
      </c>
      <c r="DK6" s="21" t="str">
        <f t="shared" si="12"/>
        <v>-</v>
      </c>
      <c r="DL6" s="21">
        <f t="shared" si="12"/>
        <v>47.81</v>
      </c>
      <c r="DM6" s="21">
        <f t="shared" si="12"/>
        <v>48.59</v>
      </c>
      <c r="DN6" s="21" t="str">
        <f t="shared" si="12"/>
        <v>-</v>
      </c>
      <c r="DO6" s="21" t="str">
        <f t="shared" si="12"/>
        <v>-</v>
      </c>
      <c r="DP6" s="21" t="str">
        <f t="shared" si="12"/>
        <v>-</v>
      </c>
      <c r="DQ6" s="21">
        <f t="shared" si="12"/>
        <v>20.78</v>
      </c>
      <c r="DR6" s="21">
        <f t="shared" si="12"/>
        <v>23.54</v>
      </c>
      <c r="DS6" s="20" t="str">
        <f>IF(DS7="","",IF(DS7="-","【-】","【"&amp;SUBSTITUTE(TEXT(DS7,"#,##0.00"),"-","△")&amp;"】"))</f>
        <v>【38.17】</v>
      </c>
      <c r="DT6" s="21" t="str">
        <f>IF(DT7="",NA(),DT7)</f>
        <v>-</v>
      </c>
      <c r="DU6" s="21" t="str">
        <f t="shared" ref="DU6:EC6" si="13">IF(DU7="",NA(),DU7)</f>
        <v>-</v>
      </c>
      <c r="DV6" s="21" t="str">
        <f t="shared" si="13"/>
        <v>-</v>
      </c>
      <c r="DW6" s="21">
        <f t="shared" si="13"/>
        <v>22.6</v>
      </c>
      <c r="DX6" s="21">
        <f t="shared" si="13"/>
        <v>22.18</v>
      </c>
      <c r="DY6" s="21" t="str">
        <f t="shared" si="13"/>
        <v>-</v>
      </c>
      <c r="DZ6" s="21" t="str">
        <f t="shared" si="13"/>
        <v>-</v>
      </c>
      <c r="EA6" s="21" t="str">
        <f t="shared" si="13"/>
        <v>-</v>
      </c>
      <c r="EB6" s="21">
        <f t="shared" si="13"/>
        <v>1.34</v>
      </c>
      <c r="EC6" s="21">
        <f t="shared" si="13"/>
        <v>1.5</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0.15</v>
      </c>
      <c r="EN6" s="21">
        <f t="shared" si="14"/>
        <v>0.15</v>
      </c>
      <c r="EO6" s="20" t="str">
        <f>IF(EO7="","",IF(EO7="-","【-】","【"&amp;SUBSTITUTE(TEXT(EO7,"#,##0.00"),"-","△")&amp;"】"))</f>
        <v>【0.24】</v>
      </c>
    </row>
    <row r="7" spans="1:148" s="22" customFormat="1" x14ac:dyDescent="0.2">
      <c r="A7" s="14"/>
      <c r="B7" s="23">
        <v>2021</v>
      </c>
      <c r="C7" s="23">
        <v>93611</v>
      </c>
      <c r="D7" s="23">
        <v>46</v>
      </c>
      <c r="E7" s="23">
        <v>17</v>
      </c>
      <c r="F7" s="23">
        <v>1</v>
      </c>
      <c r="G7" s="23">
        <v>0</v>
      </c>
      <c r="H7" s="23" t="s">
        <v>96</v>
      </c>
      <c r="I7" s="23" t="s">
        <v>97</v>
      </c>
      <c r="J7" s="23" t="s">
        <v>98</v>
      </c>
      <c r="K7" s="23" t="s">
        <v>99</v>
      </c>
      <c r="L7" s="23" t="s">
        <v>100</v>
      </c>
      <c r="M7" s="23" t="s">
        <v>101</v>
      </c>
      <c r="N7" s="24" t="s">
        <v>102</v>
      </c>
      <c r="O7" s="24">
        <v>69.08</v>
      </c>
      <c r="P7" s="24">
        <v>72.22</v>
      </c>
      <c r="Q7" s="24">
        <v>80.16</v>
      </c>
      <c r="R7" s="24">
        <v>2772</v>
      </c>
      <c r="S7" s="24">
        <v>38831</v>
      </c>
      <c r="T7" s="24">
        <v>61.06</v>
      </c>
      <c r="U7" s="24">
        <v>635.95000000000005</v>
      </c>
      <c r="V7" s="24">
        <v>27917</v>
      </c>
      <c r="W7" s="24">
        <v>7.91</v>
      </c>
      <c r="X7" s="24">
        <v>3529.33</v>
      </c>
      <c r="Y7" s="24" t="s">
        <v>102</v>
      </c>
      <c r="Z7" s="24" t="s">
        <v>102</v>
      </c>
      <c r="AA7" s="24" t="s">
        <v>102</v>
      </c>
      <c r="AB7" s="24">
        <v>112.2</v>
      </c>
      <c r="AC7" s="24">
        <v>111.54</v>
      </c>
      <c r="AD7" s="24" t="s">
        <v>102</v>
      </c>
      <c r="AE7" s="24" t="s">
        <v>102</v>
      </c>
      <c r="AF7" s="24" t="s">
        <v>102</v>
      </c>
      <c r="AG7" s="24">
        <v>106.5</v>
      </c>
      <c r="AH7" s="24">
        <v>106.22</v>
      </c>
      <c r="AI7" s="24">
        <v>107.02</v>
      </c>
      <c r="AJ7" s="24" t="s">
        <v>102</v>
      </c>
      <c r="AK7" s="24" t="s">
        <v>102</v>
      </c>
      <c r="AL7" s="24" t="s">
        <v>102</v>
      </c>
      <c r="AM7" s="24">
        <v>0</v>
      </c>
      <c r="AN7" s="24">
        <v>0</v>
      </c>
      <c r="AO7" s="24" t="s">
        <v>102</v>
      </c>
      <c r="AP7" s="24" t="s">
        <v>102</v>
      </c>
      <c r="AQ7" s="24" t="s">
        <v>102</v>
      </c>
      <c r="AR7" s="24">
        <v>18.36</v>
      </c>
      <c r="AS7" s="24">
        <v>18.010000000000002</v>
      </c>
      <c r="AT7" s="24">
        <v>3.09</v>
      </c>
      <c r="AU7" s="24" t="s">
        <v>102</v>
      </c>
      <c r="AV7" s="24" t="s">
        <v>102</v>
      </c>
      <c r="AW7" s="24" t="s">
        <v>102</v>
      </c>
      <c r="AX7" s="24">
        <v>38</v>
      </c>
      <c r="AY7" s="24">
        <v>52.5</v>
      </c>
      <c r="AZ7" s="24" t="s">
        <v>102</v>
      </c>
      <c r="BA7" s="24" t="s">
        <v>102</v>
      </c>
      <c r="BB7" s="24" t="s">
        <v>102</v>
      </c>
      <c r="BC7" s="24">
        <v>55.6</v>
      </c>
      <c r="BD7" s="24">
        <v>59.4</v>
      </c>
      <c r="BE7" s="24">
        <v>71.39</v>
      </c>
      <c r="BF7" s="24" t="s">
        <v>102</v>
      </c>
      <c r="BG7" s="24" t="s">
        <v>102</v>
      </c>
      <c r="BH7" s="24" t="s">
        <v>102</v>
      </c>
      <c r="BI7" s="24">
        <v>622.4</v>
      </c>
      <c r="BJ7" s="24">
        <v>562.55999999999995</v>
      </c>
      <c r="BK7" s="24" t="s">
        <v>102</v>
      </c>
      <c r="BL7" s="24" t="s">
        <v>102</v>
      </c>
      <c r="BM7" s="24" t="s">
        <v>102</v>
      </c>
      <c r="BN7" s="24">
        <v>789.08</v>
      </c>
      <c r="BO7" s="24">
        <v>747.84</v>
      </c>
      <c r="BP7" s="24">
        <v>669.11</v>
      </c>
      <c r="BQ7" s="24" t="s">
        <v>102</v>
      </c>
      <c r="BR7" s="24" t="s">
        <v>102</v>
      </c>
      <c r="BS7" s="24" t="s">
        <v>102</v>
      </c>
      <c r="BT7" s="24">
        <v>93.63</v>
      </c>
      <c r="BU7" s="24">
        <v>93.74</v>
      </c>
      <c r="BV7" s="24" t="s">
        <v>102</v>
      </c>
      <c r="BW7" s="24" t="s">
        <v>102</v>
      </c>
      <c r="BX7" s="24" t="s">
        <v>102</v>
      </c>
      <c r="BY7" s="24">
        <v>88.25</v>
      </c>
      <c r="BZ7" s="24">
        <v>90.17</v>
      </c>
      <c r="CA7" s="24">
        <v>99.73</v>
      </c>
      <c r="CB7" s="24" t="s">
        <v>102</v>
      </c>
      <c r="CC7" s="24" t="s">
        <v>102</v>
      </c>
      <c r="CD7" s="24" t="s">
        <v>102</v>
      </c>
      <c r="CE7" s="24">
        <v>151.15</v>
      </c>
      <c r="CF7" s="24">
        <v>151.4</v>
      </c>
      <c r="CG7" s="24" t="s">
        <v>102</v>
      </c>
      <c r="CH7" s="24" t="s">
        <v>102</v>
      </c>
      <c r="CI7" s="24" t="s">
        <v>102</v>
      </c>
      <c r="CJ7" s="24">
        <v>176.37</v>
      </c>
      <c r="CK7" s="24">
        <v>173.17</v>
      </c>
      <c r="CL7" s="24">
        <v>134.97999999999999</v>
      </c>
      <c r="CM7" s="24" t="s">
        <v>102</v>
      </c>
      <c r="CN7" s="24" t="s">
        <v>102</v>
      </c>
      <c r="CO7" s="24" t="s">
        <v>102</v>
      </c>
      <c r="CP7" s="24">
        <v>0</v>
      </c>
      <c r="CQ7" s="24">
        <v>61.98</v>
      </c>
      <c r="CR7" s="24" t="s">
        <v>102</v>
      </c>
      <c r="CS7" s="24" t="s">
        <v>102</v>
      </c>
      <c r="CT7" s="24" t="s">
        <v>102</v>
      </c>
      <c r="CU7" s="24">
        <v>56.72</v>
      </c>
      <c r="CV7" s="24">
        <v>56.43</v>
      </c>
      <c r="CW7" s="24">
        <v>59.99</v>
      </c>
      <c r="CX7" s="24" t="s">
        <v>102</v>
      </c>
      <c r="CY7" s="24" t="s">
        <v>102</v>
      </c>
      <c r="CZ7" s="24" t="s">
        <v>102</v>
      </c>
      <c r="DA7" s="24">
        <v>95.03</v>
      </c>
      <c r="DB7" s="24">
        <v>95.23</v>
      </c>
      <c r="DC7" s="24" t="s">
        <v>102</v>
      </c>
      <c r="DD7" s="24" t="s">
        <v>102</v>
      </c>
      <c r="DE7" s="24" t="s">
        <v>102</v>
      </c>
      <c r="DF7" s="24">
        <v>90.72</v>
      </c>
      <c r="DG7" s="24">
        <v>91.07</v>
      </c>
      <c r="DH7" s="24">
        <v>95.72</v>
      </c>
      <c r="DI7" s="24" t="s">
        <v>102</v>
      </c>
      <c r="DJ7" s="24" t="s">
        <v>102</v>
      </c>
      <c r="DK7" s="24" t="s">
        <v>102</v>
      </c>
      <c r="DL7" s="24">
        <v>47.81</v>
      </c>
      <c r="DM7" s="24">
        <v>48.59</v>
      </c>
      <c r="DN7" s="24" t="s">
        <v>102</v>
      </c>
      <c r="DO7" s="24" t="s">
        <v>102</v>
      </c>
      <c r="DP7" s="24" t="s">
        <v>102</v>
      </c>
      <c r="DQ7" s="24">
        <v>20.78</v>
      </c>
      <c r="DR7" s="24">
        <v>23.54</v>
      </c>
      <c r="DS7" s="24">
        <v>38.17</v>
      </c>
      <c r="DT7" s="24" t="s">
        <v>102</v>
      </c>
      <c r="DU7" s="24" t="s">
        <v>102</v>
      </c>
      <c r="DV7" s="24" t="s">
        <v>102</v>
      </c>
      <c r="DW7" s="24">
        <v>22.6</v>
      </c>
      <c r="DX7" s="24">
        <v>22.18</v>
      </c>
      <c r="DY7" s="24" t="s">
        <v>102</v>
      </c>
      <c r="DZ7" s="24" t="s">
        <v>102</v>
      </c>
      <c r="EA7" s="24" t="s">
        <v>102</v>
      </c>
      <c r="EB7" s="24">
        <v>1.34</v>
      </c>
      <c r="EC7" s="24">
        <v>1.5</v>
      </c>
      <c r="ED7" s="24">
        <v>6.54</v>
      </c>
      <c r="EE7" s="24" t="s">
        <v>102</v>
      </c>
      <c r="EF7" s="24" t="s">
        <v>102</v>
      </c>
      <c r="EG7" s="24" t="s">
        <v>102</v>
      </c>
      <c r="EH7" s="24">
        <v>0</v>
      </c>
      <c r="EI7" s="24">
        <v>0</v>
      </c>
      <c r="EJ7" s="24" t="s">
        <v>102</v>
      </c>
      <c r="EK7" s="24" t="s">
        <v>102</v>
      </c>
      <c r="EL7" s="24" t="s">
        <v>102</v>
      </c>
      <c r="EM7" s="24">
        <v>0.15</v>
      </c>
      <c r="EN7" s="24">
        <v>0.15</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北原　亜里紗</cp:lastModifiedBy>
  <dcterms:created xsi:type="dcterms:W3CDTF">2023-01-12T23:27:55Z</dcterms:created>
  <dcterms:modified xsi:type="dcterms:W3CDTF">2023-01-31T04:33:24Z</dcterms:modified>
  <cp:category/>
</cp:coreProperties>
</file>