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4下水（公共）\"/>
    </mc:Choice>
  </mc:AlternateContent>
  <workbookProtection workbookAlgorithmName="SHA-512" workbookHashValue="3Q7D4iR2k9JKASs1jbopShRc0Vi33o9y3uhCc6r1hI795BOGJF5C+AUZmTTvBLVNDlIB/LRJPTFWjWCdzjR6ag==" workbookSaltValue="OK8H64z/cZbXwgvIjO0WyA==" workbookSpinCount="100000" lockStructure="1"/>
  <bookViews>
    <workbookView xWindow="0" yWindow="0" windowWidth="20490" windowHeight="74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<sst xmlns="http://schemas.openxmlformats.org/spreadsheetml/2006/main" count="240" uniqueCount="126">
  <si>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</si>
  <si>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</si>
  <si>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</si>
  <si>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</si>
  <si>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</si>
  <si>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</si>
  <si>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</si>
  <si>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</si>
  <si>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</si>
  <si>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</si>
  <si>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</si>
  <si>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</si>
  <si>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</si>
  <si>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</si>
  <si>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</si>
  <si>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</si>
  <si>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</si>
  <si>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</si>
  <si>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</si>
  <si>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</si>
  <si>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</si>
  <si>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</si>
  <si>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</si>
  <si>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</si>
  <si>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</si>
  <si>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</si>
  <si>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</si>
  <si>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</si>
  <si>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</si>
  <si>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</si>
  <si>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</si>
  <si>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</si>
  <si>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</si>
  <si>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</si>
  <si>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</si>
  <si>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</si>
  <si>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</si>
  <si>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</si>
  <si>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</si>
  <si>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</si>
  <si>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</si>
  <si>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</si>
  <si>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</si>
  <si>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</si>
  <si>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</si>
  <si>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</si>
  <si>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</si>
  <si>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</si>
  <si>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</si>
  <si>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</si>
  <si>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</si>
  <si>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</si>
  <si>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</si>
  <si>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</si>
  <si>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</si>
  <si>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</si>
  <si>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</si>
  <si>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</si>
  <si>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</si>
  <si>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</si>
  <si>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</si>
  <si>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</si>
  <si>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</si>
  <si>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</si>
  <si>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</si>
  <si>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</si>
  <si>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</si>
  <si>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</si>
  <si>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</si>
  <si>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</si>
  <si>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</si>
  <si>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</si>
  <si>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</si>
  <si>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</si>
  <si>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</si>
  <si>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</si>
  <si>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</si>
  <si>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</si>
  <si>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</si>
  <si>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</si>
  <si>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</si>
  <si>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</si>
  <si>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</si>
  <si>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</si>
  <si>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</si>
  <si>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</si>
  <si>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</si>
  <si>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</si>
  <si>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</si>
  <si>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</si>
  <si>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</si>
  <si>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</si>
  <si>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</si>
  <si>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</si>
  <si>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</si>
  <si>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</si>
  <si>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</si>
  <si>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</si>
  <si>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</si>
  <si>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</si>
  <si>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</si>
  <si>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</si>
  <si>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</si>
  <si>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</si>
  <si>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</si>
  <si>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</si>
  <si>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</si>
  <si>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</si>
  <si>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</si>
  <si>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</si>
  <si>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壬生町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</si>
  <si>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</si>
  <si>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</si>
  <si>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</si>
  <si>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</si>
  <si>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</si>
  <si>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</si>
  <si>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</si>
  <si>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</si>
  <si>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</si>
  <si>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</si>
  <si>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</si>
  <si>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</si>
  <si>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各種事業計画策定や公営企業会計移行に要する費用の増があったものの、地方債償還金の減等により100％以上の数値となっており、料金収入や一般会計からの繰入金で総費用及び地方債償還金をまかなえています。
　企業債残高対事業規模比率は、年度ごとの増減はあるものの類似団体平均値より低い状況となっており、残高は減少傾向にあります。
　経費回収率は100％を上回っており、使用料で汚水処理に係る費用をまかなえています。
　汚水処理原価は150円前後で推移しており、類似団体平均値より低い状況となっています。
　施設利用率は、年度ごとの増減はあるものの平均値を上回った数値となっています。
　水洗化率については、平均率を上回り良好な数値となっていますが、今後も使用料収入の確保を図るため、水洗化率向上の取組が必要と考えます。</t>
    <rPh sb="1" eb="3">
      <t>シュウエキ</t>
    </rPh>
    <rPh sb="3" eb="4">
      <t>テキ</t>
    </rPh>
    <rPh sb="4" eb="6">
      <t>シュウシ</t>
    </rPh>
    <rPh sb="6" eb="8">
      <t>ヒリツ</t>
    </rPh>
    <rPh sb="10" eb="12">
      <t>カクシュ</t>
    </rPh>
    <rPh sb="12" eb="14">
      <t>ジギョウ</t>
    </rPh>
    <rPh sb="14" eb="16">
      <t>ケイカク</t>
    </rPh>
    <rPh sb="16" eb="18">
      <t>サクテイ</t>
    </rPh>
    <rPh sb="19" eb="21">
      <t>コウエイ</t>
    </rPh>
    <rPh sb="21" eb="23">
      <t>キギョウ</t>
    </rPh>
    <rPh sb="23" eb="25">
      <t>カイケイ</t>
    </rPh>
    <rPh sb="25" eb="27">
      <t>イコウ</t>
    </rPh>
    <rPh sb="28" eb="29">
      <t>ヨウ</t>
    </rPh>
    <rPh sb="31" eb="33">
      <t>ヒヨウ</t>
    </rPh>
    <rPh sb="34" eb="35">
      <t>ゾウ</t>
    </rPh>
    <rPh sb="43" eb="46">
      <t>チホウサイ</t>
    </rPh>
    <rPh sb="46" eb="48">
      <t>ショウカン</t>
    </rPh>
    <rPh sb="48" eb="49">
      <t>キン</t>
    </rPh>
    <rPh sb="50" eb="51">
      <t>ゲン</t>
    </rPh>
    <rPh sb="51" eb="52">
      <t>トウ</t>
    </rPh>
    <rPh sb="59" eb="61">
      <t>イジョウ</t>
    </rPh>
    <rPh sb="62" eb="64">
      <t>スウチ</t>
    </rPh>
    <rPh sb="71" eb="73">
      <t>リョウキン</t>
    </rPh>
    <rPh sb="73" eb="75">
      <t>シュウニュウ</t>
    </rPh>
    <rPh sb="76" eb="78">
      <t>イッパン</t>
    </rPh>
    <rPh sb="78" eb="80">
      <t>カイケイ</t>
    </rPh>
    <rPh sb="83" eb="85">
      <t>クリイレ</t>
    </rPh>
    <rPh sb="85" eb="86">
      <t>キン</t>
    </rPh>
    <rPh sb="87" eb="90">
      <t>ソウヒヨウ</t>
    </rPh>
    <rPh sb="90" eb="91">
      <t>オヨ</t>
    </rPh>
    <rPh sb="92" eb="95">
      <t>チホウサイ</t>
    </rPh>
    <rPh sb="95" eb="97">
      <t>ショウカン</t>
    </rPh>
    <rPh sb="97" eb="98">
      <t>キン</t>
    </rPh>
    <rPh sb="110" eb="112">
      <t>キギョウ</t>
    </rPh>
    <rPh sb="112" eb="113">
      <t>サイ</t>
    </rPh>
    <rPh sb="113" eb="115">
      <t>ザンダカ</t>
    </rPh>
    <rPh sb="115" eb="116">
      <t>タイ</t>
    </rPh>
    <rPh sb="266" eb="268">
      <t>ネンド</t>
    </rPh>
    <rPh sb="271" eb="273">
      <t>ゾウゲン</t>
    </rPh>
    <rPh sb="279" eb="282">
      <t>ヘイキンチ</t>
    </rPh>
    <rPh sb="283" eb="285">
      <t>ウワマワ</t>
    </rPh>
    <rPh sb="287" eb="289">
      <t>スウチ</t>
    </rPh>
    <rPh sb="299" eb="302">
      <t>スイセンカ</t>
    </rPh>
    <rPh sb="302" eb="303">
      <t>リツ</t>
    </rPh>
    <rPh sb="309" eb="311">
      <t>ヘイキン</t>
    </rPh>
    <rPh sb="311" eb="312">
      <t>リツ</t>
    </rPh>
    <rPh sb="313" eb="315">
      <t>ウワマワ</t>
    </rPh>
    <rPh sb="316" eb="318">
      <t>リョウコウ</t>
    </rPh>
    <rPh sb="319" eb="321">
      <t>スウチ</t>
    </rPh>
    <rPh sb="330" eb="332">
      <t>コンゴ</t>
    </rPh>
    <rPh sb="333" eb="336">
      <t>シヨウリョウ</t>
    </rPh>
    <rPh sb="336" eb="338">
      <t>シュウニュウ</t>
    </rPh>
    <rPh sb="339" eb="341">
      <t>カクホ</t>
    </rPh>
    <rPh sb="342" eb="343">
      <t>ハカ</t>
    </rPh>
    <rPh sb="347" eb="350">
      <t>スイセンカ</t>
    </rPh>
    <rPh sb="350" eb="351">
      <t>リツ</t>
    </rPh>
    <rPh sb="351" eb="353">
      <t>コウジョウ</t>
    </rPh>
    <rPh sb="354" eb="356">
      <t>トリクミ</t>
    </rPh>
    <rPh sb="357" eb="359">
      <t>ヒツヨウ</t>
    </rPh>
    <rPh sb="360" eb="361">
      <t>カンガ</t>
    </rPh>
    <phoneticPr fontId="4"/>
  </si>
  <si>
    <t>　終末処理場については、壬生町下水道長寿命化計画に基づき、平成24年度より機械・電気設備を中心に改築更新工事を進めています。
　管路施設については、北部処理区が昭和43年度に供用を開始しており、平成29年度より耐用年数を超える管渠が現れます。
　今後は下水道施設ストックマネジメント計画に基づき予防保全的な管理を行うとともに、予算の平準化を図りつつ老朽施設の改築更新を計画的に実施します。</t>
    <rPh sb="1" eb="3">
      <t>シュウマツ</t>
    </rPh>
    <rPh sb="3" eb="6">
      <t>ショリジョウ</t>
    </rPh>
    <rPh sb="12" eb="15">
      <t>ミブマチ</t>
    </rPh>
    <rPh sb="15" eb="18">
      <t>ゲスイドウ</t>
    </rPh>
    <rPh sb="18" eb="22">
      <t>チョウジュミョウカ</t>
    </rPh>
    <rPh sb="22" eb="24">
      <t>ケイカク</t>
    </rPh>
    <rPh sb="25" eb="26">
      <t>モト</t>
    </rPh>
    <rPh sb="29" eb="31">
      <t>ヘイセイ</t>
    </rPh>
    <rPh sb="33" eb="35">
      <t>ネンド</t>
    </rPh>
    <rPh sb="37" eb="39">
      <t>キカイ</t>
    </rPh>
    <rPh sb="40" eb="42">
      <t>デンキ</t>
    </rPh>
    <rPh sb="42" eb="44">
      <t>セツビ</t>
    </rPh>
    <rPh sb="45" eb="47">
      <t>チュウシン</t>
    </rPh>
    <rPh sb="48" eb="50">
      <t>カイチク</t>
    </rPh>
    <rPh sb="50" eb="52">
      <t>コウシン</t>
    </rPh>
    <rPh sb="52" eb="54">
      <t>コウジ</t>
    </rPh>
    <rPh sb="55" eb="56">
      <t>スス</t>
    </rPh>
    <rPh sb="64" eb="66">
      <t>カンロ</t>
    </rPh>
    <rPh sb="66" eb="68">
      <t>シセツ</t>
    </rPh>
    <rPh sb="74" eb="76">
      <t>ホクブ</t>
    </rPh>
    <rPh sb="76" eb="78">
      <t>ショリ</t>
    </rPh>
    <rPh sb="78" eb="79">
      <t>ク</t>
    </rPh>
    <rPh sb="80" eb="82">
      <t>ショウワ</t>
    </rPh>
    <rPh sb="84" eb="86">
      <t>ネンド</t>
    </rPh>
    <rPh sb="87" eb="89">
      <t>キョウヨウ</t>
    </rPh>
    <rPh sb="90" eb="92">
      <t>カイシ</t>
    </rPh>
    <rPh sb="97" eb="99">
      <t>ヘイセイ</t>
    </rPh>
    <rPh sb="101" eb="103">
      <t>ネンド</t>
    </rPh>
    <rPh sb="105" eb="107">
      <t>タイヨウ</t>
    </rPh>
    <rPh sb="107" eb="109">
      <t>ネンスウ</t>
    </rPh>
    <rPh sb="110" eb="111">
      <t>コ</t>
    </rPh>
    <rPh sb="113" eb="115">
      <t>カンキョ</t>
    </rPh>
    <rPh sb="116" eb="117">
      <t>アラワ</t>
    </rPh>
    <rPh sb="123" eb="125">
      <t>コンゴ</t>
    </rPh>
    <rPh sb="126" eb="129">
      <t>ゲスイドウ</t>
    </rPh>
    <rPh sb="129" eb="131">
      <t>シセツ</t>
    </rPh>
    <rPh sb="141" eb="143">
      <t>ケイカク</t>
    </rPh>
    <rPh sb="144" eb="145">
      <t>モト</t>
    </rPh>
    <rPh sb="147" eb="149">
      <t>ヨボウ</t>
    </rPh>
    <rPh sb="149" eb="152">
      <t>ホゼンテキ</t>
    </rPh>
    <rPh sb="153" eb="155">
      <t>カンリ</t>
    </rPh>
    <rPh sb="156" eb="157">
      <t>オコナ</t>
    </rPh>
    <rPh sb="163" eb="165">
      <t>ヨサン</t>
    </rPh>
    <rPh sb="166" eb="169">
      <t>ヘイジュンカ</t>
    </rPh>
    <rPh sb="170" eb="171">
      <t>ハカ</t>
    </rPh>
    <rPh sb="174" eb="176">
      <t>ロウキュウ</t>
    </rPh>
    <rPh sb="176" eb="178">
      <t>シセツ</t>
    </rPh>
    <rPh sb="179" eb="181">
      <t>カイチク</t>
    </rPh>
    <rPh sb="181" eb="183">
      <t>コウシン</t>
    </rPh>
    <rPh sb="184" eb="187">
      <t>ケイカクテキ</t>
    </rPh>
    <rPh sb="188" eb="190">
      <t>ジッシ</t>
    </rPh>
    <phoneticPr fontId="4"/>
  </si>
  <si>
    <t>　公共下水道施設については、未普及地域の汚水管整備や老朽施設の更新を進める予定であり、整備に伴う費用の増加が見込まれますが、財政収支との整合性を図りながら計画的に取り組みます。</t>
    <rPh sb="1" eb="3">
      <t>コウキョウ</t>
    </rPh>
    <rPh sb="3" eb="6">
      <t>ゲスイドウ</t>
    </rPh>
    <rPh sb="6" eb="8">
      <t>シセツ</t>
    </rPh>
    <rPh sb="14" eb="17">
      <t>ミフキュウ</t>
    </rPh>
    <rPh sb="17" eb="19">
      <t>チイキ</t>
    </rPh>
    <rPh sb="20" eb="22">
      <t>オスイ</t>
    </rPh>
    <rPh sb="22" eb="23">
      <t>カン</t>
    </rPh>
    <rPh sb="23" eb="25">
      <t>セイビ</t>
    </rPh>
    <rPh sb="26" eb="28">
      <t>ロウキュウ</t>
    </rPh>
    <rPh sb="28" eb="30">
      <t>シセツ</t>
    </rPh>
    <rPh sb="31" eb="33">
      <t>コウシン</t>
    </rPh>
    <rPh sb="34" eb="35">
      <t>スス</t>
    </rPh>
    <rPh sb="37" eb="39">
      <t>ヨテイ</t>
    </rPh>
    <rPh sb="43" eb="45">
      <t>セイビ</t>
    </rPh>
    <rPh sb="46" eb="47">
      <t>トモナ</t>
    </rPh>
    <rPh sb="48" eb="50">
      <t>ヒヨウ</t>
    </rPh>
    <rPh sb="51" eb="53">
      <t>ゾウカ</t>
    </rPh>
    <rPh sb="54" eb="56">
      <t>ミコ</t>
    </rPh>
    <rPh sb="62" eb="64">
      <t>ザイセイ</t>
    </rPh>
    <rPh sb="64" eb="66">
      <t>シュウシ</t>
    </rPh>
    <rPh sb="68" eb="71">
      <t>セイゴウセイ</t>
    </rPh>
    <rPh sb="72" eb="73">
      <t>ハカ</t>
    </rPh>
    <rPh sb="77" eb="80">
      <t>ケイカクテキ</t>
    </rPh>
    <rPh sb="81" eb="82">
      <t>ト</t>
    </rPh>
    <rPh sb="83" eb="84">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</si>
</sst>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0.08</c:v>
                </c:pt>
                <c:pt idx="3" formatCode="#,##0.00;&quot;△&quot;#,##0.00;&quot;-&quot;">
                  <c:v>0.09</c:v>
                </c:pt>
                <c:pt idx="4">
                  <c:v>0</c:v>
                </c:pt>
              </c:numCache>
            </c:numRef>
          </c:val>
          <c:extLst xmlns:c16r2="http://schemas.microsoft.com/office/drawing/2015/06/chart">
            <c:ext xmlns:c16="http://schemas.microsoft.com/office/drawing/2014/chart" uri="{C3380CC4-5D6E-409C-BE32-E72D297353CC}">
              <c16:uniqueId val="{00000000-B26C-4FCD-914E-7B4C918AFEDB}"/>
            </c:ext>
          </c:extLst>
        </c:ser>
        <c:dLbls>
          <c:showLegendKey val="0"/>
          <c:showVal val="0"/>
          <c:showCatName val="0"/>
          <c:showSerName val="0"/>
          <c:showPercent val="0"/>
          <c:showBubbleSize val="0"/>
        </c:dLbls>
        <c:gapWidth val="150"/>
        <c:axId val="172427544"/>
        <c:axId val="17242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0.11</c:v>
                </c:pt>
                <c:pt idx="2">
                  <c:v>0.09</c:v>
                </c:pt>
                <c:pt idx="3">
                  <c:v>0.19</c:v>
                </c:pt>
                <c:pt idx="4">
                  <c:v>0.23</c:v>
                </c:pt>
              </c:numCache>
            </c:numRef>
          </c:val>
          <c:smooth val="0"/>
          <c:extLst xmlns:c16r2="http://schemas.microsoft.com/office/drawing/2015/06/chart">
            <c:ext xmlns:c16="http://schemas.microsoft.com/office/drawing/2014/chart" uri="{C3380CC4-5D6E-409C-BE32-E72D297353CC}">
              <c16:uniqueId val="{00000001-B26C-4FCD-914E-7B4C918AFEDB}"/>
            </c:ext>
          </c:extLst>
        </c:ser>
        <c:dLbls>
          <c:showLegendKey val="0"/>
          <c:showVal val="0"/>
          <c:showCatName val="0"/>
          <c:showSerName val="0"/>
          <c:showPercent val="0"/>
          <c:showBubbleSize val="0"/>
        </c:dLbls>
        <c:marker val="1"/>
        <c:smooth val="0"/>
        <c:axId val="172427544"/>
        <c:axId val="172427936"/>
      </c:lineChart>
      <c:dateAx>
        <c:axId val="172427544"/>
        <c:scaling>
          <c:orientation val="minMax"/>
        </c:scaling>
        <c:delete val="1"/>
        <c:axPos val="b"/>
        <c:numFmt formatCode="ge" sourceLinked="1"/>
        <c:majorTickMark val="none"/>
        <c:minorTickMark val="none"/>
        <c:tickLblPos val="none"/>
        <c:crossAx val="172427936"/>
        <c:crosses val="autoZero"/>
        <c:auto val="1"/>
        <c:lblOffset val="100"/>
        <c:baseTimeUnit val="years"/>
      </c:dateAx>
      <c:valAx>
        <c:axId val="17242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427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75.33</c:v>
                </c:pt>
                <c:pt idx="1">
                  <c:v>76.31</c:v>
                </c:pt>
                <c:pt idx="2">
                  <c:v>82.52</c:v>
                </c:pt>
                <c:pt idx="3">
                  <c:v>80.099999999999994</c:v>
                </c:pt>
                <c:pt idx="4">
                  <c:v>78.89</c:v>
                </c:pt>
              </c:numCache>
            </c:numRef>
          </c:val>
          <c:extLst xmlns:c16r2="http://schemas.microsoft.com/office/drawing/2015/06/chart">
            <c:ext xmlns:c16="http://schemas.microsoft.com/office/drawing/2014/chart" uri="{C3380CC4-5D6E-409C-BE32-E72D297353CC}">
              <c16:uniqueId val="{00000000-5DD9-4CC1-B50D-41A47E131FA8}"/>
            </c:ext>
          </c:extLst>
        </c:ser>
        <c:dLbls>
          <c:showLegendKey val="0"/>
          <c:showVal val="0"/>
          <c:showCatName val="0"/>
          <c:showSerName val="0"/>
          <c:showPercent val="0"/>
          <c:showBubbleSize val="0"/>
        </c:dLbls>
        <c:gapWidth val="150"/>
        <c:axId val="248384280"/>
        <c:axId val="24838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63.6</c:v>
                </c:pt>
                <c:pt idx="1">
                  <c:v>64.23</c:v>
                </c:pt>
                <c:pt idx="2">
                  <c:v>59.4</c:v>
                </c:pt>
                <c:pt idx="3">
                  <c:v>59.35</c:v>
                </c:pt>
                <c:pt idx="4">
                  <c:v>58.4</c:v>
                </c:pt>
              </c:numCache>
            </c:numRef>
          </c:val>
          <c:smooth val="0"/>
          <c:extLst xmlns:c16r2="http://schemas.microsoft.com/office/drawing/2015/06/chart">
            <c:ext xmlns:c16="http://schemas.microsoft.com/office/drawing/2014/chart" uri="{C3380CC4-5D6E-409C-BE32-E72D297353CC}">
              <c16:uniqueId val="{00000001-5DD9-4CC1-B50D-41A47E131FA8}"/>
            </c:ext>
          </c:extLst>
        </c:ser>
        <c:dLbls>
          <c:showLegendKey val="0"/>
          <c:showVal val="0"/>
          <c:showCatName val="0"/>
          <c:showSerName val="0"/>
          <c:showPercent val="0"/>
          <c:showBubbleSize val="0"/>
        </c:dLbls>
        <c:marker val="1"/>
        <c:smooth val="0"/>
        <c:axId val="248384280"/>
        <c:axId val="248384672"/>
      </c:lineChart>
      <c:dateAx>
        <c:axId val="248384280"/>
        <c:scaling>
          <c:orientation val="minMax"/>
        </c:scaling>
        <c:delete val="1"/>
        <c:axPos val="b"/>
        <c:numFmt formatCode="ge" sourceLinked="1"/>
        <c:majorTickMark val="none"/>
        <c:minorTickMark val="none"/>
        <c:tickLblPos val="none"/>
        <c:crossAx val="248384672"/>
        <c:crosses val="autoZero"/>
        <c:auto val="1"/>
        <c:lblOffset val="100"/>
        <c:baseTimeUnit val="years"/>
      </c:dateAx>
      <c:valAx>
        <c:axId val="24838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384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93.25</c:v>
                </c:pt>
                <c:pt idx="1">
                  <c:v>92.69</c:v>
                </c:pt>
                <c:pt idx="2">
                  <c:v>93.34</c:v>
                </c:pt>
                <c:pt idx="3">
                  <c:v>93.74</c:v>
                </c:pt>
                <c:pt idx="4">
                  <c:v>94.14</c:v>
                </c:pt>
              </c:numCache>
            </c:numRef>
          </c:val>
          <c:extLst xmlns:c16r2="http://schemas.microsoft.com/office/drawing/2015/06/chart">
            <c:ext xmlns:c16="http://schemas.microsoft.com/office/drawing/2014/chart" uri="{C3380CC4-5D6E-409C-BE32-E72D297353CC}">
              <c16:uniqueId val="{00000000-D16F-4271-8957-2C2EAF6B9E84}"/>
            </c:ext>
          </c:extLst>
        </c:ser>
        <c:dLbls>
          <c:showLegendKey val="0"/>
          <c:showVal val="0"/>
          <c:showCatName val="0"/>
          <c:showSerName val="0"/>
          <c:showPercent val="0"/>
          <c:showBubbleSize val="0"/>
        </c:dLbls>
        <c:gapWidth val="150"/>
        <c:axId val="248385848"/>
        <c:axId val="24838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90.98</c:v>
                </c:pt>
                <c:pt idx="1">
                  <c:v>90.22</c:v>
                </c:pt>
                <c:pt idx="2">
                  <c:v>89.81</c:v>
                </c:pt>
                <c:pt idx="3">
                  <c:v>89.88</c:v>
                </c:pt>
                <c:pt idx="4">
                  <c:v>89.68</c:v>
                </c:pt>
              </c:numCache>
            </c:numRef>
          </c:val>
          <c:smooth val="0"/>
          <c:extLst xmlns:c16r2="http://schemas.microsoft.com/office/drawing/2015/06/chart">
            <c:ext xmlns:c16="http://schemas.microsoft.com/office/drawing/2014/chart" uri="{C3380CC4-5D6E-409C-BE32-E72D297353CC}">
              <c16:uniqueId val="{00000001-D16F-4271-8957-2C2EAF6B9E84}"/>
            </c:ext>
          </c:extLst>
        </c:ser>
        <c:dLbls>
          <c:showLegendKey val="0"/>
          <c:showVal val="0"/>
          <c:showCatName val="0"/>
          <c:showSerName val="0"/>
          <c:showPercent val="0"/>
          <c:showBubbleSize val="0"/>
        </c:dLbls>
        <c:marker val="1"/>
        <c:smooth val="0"/>
        <c:axId val="248385848"/>
        <c:axId val="248386240"/>
      </c:lineChart>
      <c:dateAx>
        <c:axId val="248385848"/>
        <c:scaling>
          <c:orientation val="minMax"/>
        </c:scaling>
        <c:delete val="1"/>
        <c:axPos val="b"/>
        <c:numFmt formatCode="ge" sourceLinked="1"/>
        <c:majorTickMark val="none"/>
        <c:minorTickMark val="none"/>
        <c:tickLblPos val="none"/>
        <c:crossAx val="248386240"/>
        <c:crosses val="autoZero"/>
        <c:auto val="1"/>
        <c:lblOffset val="100"/>
        <c:baseTimeUnit val="years"/>
      </c:dateAx>
      <c:valAx>
        <c:axId val="24838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38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99.63</c:v>
                </c:pt>
                <c:pt idx="1">
                  <c:v>102.83</c:v>
                </c:pt>
                <c:pt idx="2">
                  <c:v>100.32</c:v>
                </c:pt>
                <c:pt idx="3">
                  <c:v>102.28</c:v>
                </c:pt>
                <c:pt idx="4">
                  <c:v>102.71</c:v>
                </c:pt>
              </c:numCache>
            </c:numRef>
          </c:val>
          <c:extLst xmlns:c16r2="http://schemas.microsoft.com/office/drawing/2015/06/chart">
            <c:ext xmlns:c16="http://schemas.microsoft.com/office/drawing/2014/chart" uri="{C3380CC4-5D6E-409C-BE32-E72D297353CC}">
              <c16:uniqueId val="{00000000-7966-4E08-BB3F-F30EEE972DF3}"/>
            </c:ext>
          </c:extLst>
        </c:ser>
        <c:dLbls>
          <c:showLegendKey val="0"/>
          <c:showVal val="0"/>
          <c:showCatName val="0"/>
          <c:showSerName val="0"/>
          <c:showPercent val="0"/>
          <c:showBubbleSize val="0"/>
        </c:dLbls>
        <c:gapWidth val="150"/>
        <c:axId val="172429896"/>
        <c:axId val="17243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966-4E08-BB3F-F30EEE972DF3}"/>
            </c:ext>
          </c:extLst>
        </c:ser>
        <c:dLbls>
          <c:showLegendKey val="0"/>
          <c:showVal val="0"/>
          <c:showCatName val="0"/>
          <c:showSerName val="0"/>
          <c:showPercent val="0"/>
          <c:showBubbleSize val="0"/>
        </c:dLbls>
        <c:marker val="1"/>
        <c:smooth val="0"/>
        <c:axId val="172429896"/>
        <c:axId val="172430288"/>
      </c:lineChart>
      <c:dateAx>
        <c:axId val="172429896"/>
        <c:scaling>
          <c:orientation val="minMax"/>
        </c:scaling>
        <c:delete val="1"/>
        <c:axPos val="b"/>
        <c:numFmt formatCode="ge" sourceLinked="1"/>
        <c:majorTickMark val="none"/>
        <c:minorTickMark val="none"/>
        <c:tickLblPos val="none"/>
        <c:crossAx val="172430288"/>
        <c:crosses val="autoZero"/>
        <c:auto val="1"/>
        <c:lblOffset val="100"/>
        <c:baseTimeUnit val="years"/>
      </c:dateAx>
      <c:valAx>
        <c:axId val="17243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429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4F4-4750-BF50-B37D81E23245}"/>
            </c:ext>
          </c:extLst>
        </c:ser>
        <c:dLbls>
          <c:showLegendKey val="0"/>
          <c:showVal val="0"/>
          <c:showCatName val="0"/>
          <c:showSerName val="0"/>
          <c:showPercent val="0"/>
          <c:showBubbleSize val="0"/>
        </c:dLbls>
        <c:gapWidth val="150"/>
        <c:axId val="172431464"/>
        <c:axId val="17243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F4-4750-BF50-B37D81E23245}"/>
            </c:ext>
          </c:extLst>
        </c:ser>
        <c:dLbls>
          <c:showLegendKey val="0"/>
          <c:showVal val="0"/>
          <c:showCatName val="0"/>
          <c:showSerName val="0"/>
          <c:showPercent val="0"/>
          <c:showBubbleSize val="0"/>
        </c:dLbls>
        <c:marker val="1"/>
        <c:smooth val="0"/>
        <c:axId val="172431464"/>
        <c:axId val="172431856"/>
      </c:lineChart>
      <c:dateAx>
        <c:axId val="172431464"/>
        <c:scaling>
          <c:orientation val="minMax"/>
        </c:scaling>
        <c:delete val="1"/>
        <c:axPos val="b"/>
        <c:numFmt formatCode="ge" sourceLinked="1"/>
        <c:majorTickMark val="none"/>
        <c:minorTickMark val="none"/>
        <c:tickLblPos val="none"/>
        <c:crossAx val="172431856"/>
        <c:crosses val="autoZero"/>
        <c:auto val="1"/>
        <c:lblOffset val="100"/>
        <c:baseTimeUnit val="years"/>
      </c:dateAx>
      <c:valAx>
        <c:axId val="17243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431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251-44EC-8EF6-8943AA191B07}"/>
            </c:ext>
          </c:extLst>
        </c:ser>
        <c:dLbls>
          <c:showLegendKey val="0"/>
          <c:showVal val="0"/>
          <c:showCatName val="0"/>
          <c:showSerName val="0"/>
          <c:showPercent val="0"/>
          <c:showBubbleSize val="0"/>
        </c:dLbls>
        <c:gapWidth val="150"/>
        <c:axId val="175812752"/>
        <c:axId val="175813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251-44EC-8EF6-8943AA191B07}"/>
            </c:ext>
          </c:extLst>
        </c:ser>
        <c:dLbls>
          <c:showLegendKey val="0"/>
          <c:showVal val="0"/>
          <c:showCatName val="0"/>
          <c:showSerName val="0"/>
          <c:showPercent val="0"/>
          <c:showBubbleSize val="0"/>
        </c:dLbls>
        <c:marker val="1"/>
        <c:smooth val="0"/>
        <c:axId val="175812752"/>
        <c:axId val="175813144"/>
      </c:lineChart>
      <c:dateAx>
        <c:axId val="175812752"/>
        <c:scaling>
          <c:orientation val="minMax"/>
        </c:scaling>
        <c:delete val="1"/>
        <c:axPos val="b"/>
        <c:numFmt formatCode="ge" sourceLinked="1"/>
        <c:majorTickMark val="none"/>
        <c:minorTickMark val="none"/>
        <c:tickLblPos val="none"/>
        <c:crossAx val="175813144"/>
        <c:crosses val="autoZero"/>
        <c:auto val="1"/>
        <c:lblOffset val="100"/>
        <c:baseTimeUnit val="years"/>
      </c:dateAx>
      <c:valAx>
        <c:axId val="175813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81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0A7-4535-AA3D-12EBADA01014}"/>
            </c:ext>
          </c:extLst>
        </c:ser>
        <c:dLbls>
          <c:showLegendKey val="0"/>
          <c:showVal val="0"/>
          <c:showCatName val="0"/>
          <c:showSerName val="0"/>
          <c:showPercent val="0"/>
          <c:showBubbleSize val="0"/>
        </c:dLbls>
        <c:gapWidth val="150"/>
        <c:axId val="175814712"/>
        <c:axId val="17581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0A7-4535-AA3D-12EBADA01014}"/>
            </c:ext>
          </c:extLst>
        </c:ser>
        <c:dLbls>
          <c:showLegendKey val="0"/>
          <c:showVal val="0"/>
          <c:showCatName val="0"/>
          <c:showSerName val="0"/>
          <c:showPercent val="0"/>
          <c:showBubbleSize val="0"/>
        </c:dLbls>
        <c:marker val="1"/>
        <c:smooth val="0"/>
        <c:axId val="175814712"/>
        <c:axId val="175815104"/>
      </c:lineChart>
      <c:dateAx>
        <c:axId val="175814712"/>
        <c:scaling>
          <c:orientation val="minMax"/>
        </c:scaling>
        <c:delete val="1"/>
        <c:axPos val="b"/>
        <c:numFmt formatCode="ge" sourceLinked="1"/>
        <c:majorTickMark val="none"/>
        <c:minorTickMark val="none"/>
        <c:tickLblPos val="none"/>
        <c:crossAx val="175815104"/>
        <c:crosses val="autoZero"/>
        <c:auto val="1"/>
        <c:lblOffset val="100"/>
        <c:baseTimeUnit val="years"/>
      </c:dateAx>
      <c:valAx>
        <c:axId val="17581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814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E93-4A62-AD28-E35F431D88EC}"/>
            </c:ext>
          </c:extLst>
        </c:ser>
        <c:dLbls>
          <c:showLegendKey val="0"/>
          <c:showVal val="0"/>
          <c:showCatName val="0"/>
          <c:showSerName val="0"/>
          <c:showPercent val="0"/>
          <c:showBubbleSize val="0"/>
        </c:dLbls>
        <c:gapWidth val="150"/>
        <c:axId val="248127864"/>
        <c:axId val="24812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E93-4A62-AD28-E35F431D88EC}"/>
            </c:ext>
          </c:extLst>
        </c:ser>
        <c:dLbls>
          <c:showLegendKey val="0"/>
          <c:showVal val="0"/>
          <c:showCatName val="0"/>
          <c:showSerName val="0"/>
          <c:showPercent val="0"/>
          <c:showBubbleSize val="0"/>
        </c:dLbls>
        <c:marker val="1"/>
        <c:smooth val="0"/>
        <c:axId val="248127864"/>
        <c:axId val="248128256"/>
      </c:lineChart>
      <c:dateAx>
        <c:axId val="248127864"/>
        <c:scaling>
          <c:orientation val="minMax"/>
        </c:scaling>
        <c:delete val="1"/>
        <c:axPos val="b"/>
        <c:numFmt formatCode="ge" sourceLinked="1"/>
        <c:majorTickMark val="none"/>
        <c:minorTickMark val="none"/>
        <c:tickLblPos val="none"/>
        <c:crossAx val="248128256"/>
        <c:crosses val="autoZero"/>
        <c:auto val="1"/>
        <c:lblOffset val="100"/>
        <c:baseTimeUnit val="years"/>
      </c:dateAx>
      <c:valAx>
        <c:axId val="24812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127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528.79</c:v>
                </c:pt>
                <c:pt idx="1">
                  <c:v>469.66</c:v>
                </c:pt>
                <c:pt idx="2">
                  <c:v>354.42</c:v>
                </c:pt>
                <c:pt idx="3">
                  <c:v>430.4</c:v>
                </c:pt>
                <c:pt idx="4">
                  <c:v>324.67</c:v>
                </c:pt>
              </c:numCache>
            </c:numRef>
          </c:val>
          <c:extLst xmlns:c16r2="http://schemas.microsoft.com/office/drawing/2015/06/chart">
            <c:ext xmlns:c16="http://schemas.microsoft.com/office/drawing/2014/chart" uri="{C3380CC4-5D6E-409C-BE32-E72D297353CC}">
              <c16:uniqueId val="{00000000-2D96-488E-927F-2FB80F4B4697}"/>
            </c:ext>
          </c:extLst>
        </c:ser>
        <c:dLbls>
          <c:showLegendKey val="0"/>
          <c:showVal val="0"/>
          <c:showCatName val="0"/>
          <c:showSerName val="0"/>
          <c:showPercent val="0"/>
          <c:showBubbleSize val="0"/>
        </c:dLbls>
        <c:gapWidth val="150"/>
        <c:axId val="175812360"/>
        <c:axId val="175811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739.53</c:v>
                </c:pt>
                <c:pt idx="1">
                  <c:v>721.06</c:v>
                </c:pt>
                <c:pt idx="2">
                  <c:v>862.87</c:v>
                </c:pt>
                <c:pt idx="3">
                  <c:v>716.96</c:v>
                </c:pt>
                <c:pt idx="4">
                  <c:v>799.11</c:v>
                </c:pt>
              </c:numCache>
            </c:numRef>
          </c:val>
          <c:smooth val="0"/>
          <c:extLst xmlns:c16r2="http://schemas.microsoft.com/office/drawing/2015/06/chart">
            <c:ext xmlns:c16="http://schemas.microsoft.com/office/drawing/2014/chart" uri="{C3380CC4-5D6E-409C-BE32-E72D297353CC}">
              <c16:uniqueId val="{00000001-2D96-488E-927F-2FB80F4B4697}"/>
            </c:ext>
          </c:extLst>
        </c:ser>
        <c:dLbls>
          <c:showLegendKey val="0"/>
          <c:showVal val="0"/>
          <c:showCatName val="0"/>
          <c:showSerName val="0"/>
          <c:showPercent val="0"/>
          <c:showBubbleSize val="0"/>
        </c:dLbls>
        <c:marker val="1"/>
        <c:smooth val="0"/>
        <c:axId val="175812360"/>
        <c:axId val="175811968"/>
      </c:lineChart>
      <c:dateAx>
        <c:axId val="175812360"/>
        <c:scaling>
          <c:orientation val="minMax"/>
        </c:scaling>
        <c:delete val="1"/>
        <c:axPos val="b"/>
        <c:numFmt formatCode="ge" sourceLinked="1"/>
        <c:majorTickMark val="none"/>
        <c:minorTickMark val="none"/>
        <c:tickLblPos val="none"/>
        <c:crossAx val="175811968"/>
        <c:crosses val="autoZero"/>
        <c:auto val="1"/>
        <c:lblOffset val="100"/>
        <c:baseTimeUnit val="years"/>
      </c:dateAx>
      <c:valAx>
        <c:axId val="17581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812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97.65</c:v>
                </c:pt>
                <c:pt idx="1">
                  <c:v>100.94</c:v>
                </c:pt>
                <c:pt idx="2">
                  <c:v>101.4</c:v>
                </c:pt>
                <c:pt idx="3">
                  <c:v>101.63</c:v>
                </c:pt>
                <c:pt idx="4">
                  <c:v>102.52</c:v>
                </c:pt>
              </c:numCache>
            </c:numRef>
          </c:val>
          <c:extLst xmlns:c16r2="http://schemas.microsoft.com/office/drawing/2015/06/chart">
            <c:ext xmlns:c16="http://schemas.microsoft.com/office/drawing/2014/chart" uri="{C3380CC4-5D6E-409C-BE32-E72D297353CC}">
              <c16:uniqueId val="{00000000-C0BB-4AD0-88B8-BE7475A5D823}"/>
            </c:ext>
          </c:extLst>
        </c:ser>
        <c:dLbls>
          <c:showLegendKey val="0"/>
          <c:showVal val="0"/>
          <c:showCatName val="0"/>
          <c:showSerName val="0"/>
          <c:showPercent val="0"/>
          <c:showBubbleSize val="0"/>
        </c:dLbls>
        <c:gapWidth val="150"/>
        <c:axId val="175814320"/>
        <c:axId val="248130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84.05</c:v>
                </c:pt>
                <c:pt idx="1">
                  <c:v>84.86</c:v>
                </c:pt>
                <c:pt idx="2">
                  <c:v>85.39</c:v>
                </c:pt>
                <c:pt idx="3">
                  <c:v>88.09</c:v>
                </c:pt>
                <c:pt idx="4">
                  <c:v>87.69</c:v>
                </c:pt>
              </c:numCache>
            </c:numRef>
          </c:val>
          <c:smooth val="0"/>
          <c:extLst xmlns:c16r2="http://schemas.microsoft.com/office/drawing/2015/06/chart">
            <c:ext xmlns:c16="http://schemas.microsoft.com/office/drawing/2014/chart" uri="{C3380CC4-5D6E-409C-BE32-E72D297353CC}">
              <c16:uniqueId val="{00000001-C0BB-4AD0-88B8-BE7475A5D823}"/>
            </c:ext>
          </c:extLst>
        </c:ser>
        <c:dLbls>
          <c:showLegendKey val="0"/>
          <c:showVal val="0"/>
          <c:showCatName val="0"/>
          <c:showSerName val="0"/>
          <c:showPercent val="0"/>
          <c:showBubbleSize val="0"/>
        </c:dLbls>
        <c:marker val="1"/>
        <c:smooth val="0"/>
        <c:axId val="175814320"/>
        <c:axId val="248130216"/>
      </c:lineChart>
      <c:dateAx>
        <c:axId val="175814320"/>
        <c:scaling>
          <c:orientation val="minMax"/>
        </c:scaling>
        <c:delete val="1"/>
        <c:axPos val="b"/>
        <c:numFmt formatCode="ge" sourceLinked="1"/>
        <c:majorTickMark val="none"/>
        <c:minorTickMark val="none"/>
        <c:tickLblPos val="none"/>
        <c:crossAx val="248130216"/>
        <c:crosses val="autoZero"/>
        <c:auto val="1"/>
        <c:lblOffset val="100"/>
        <c:baseTimeUnit val="years"/>
      </c:dateAx>
      <c:valAx>
        <c:axId val="248130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81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c:v>
                </c:pt>
                <c:pt idx="1">
                  <c:v>150</c:v>
                </c:pt>
                <c:pt idx="2">
                  <c:v>150</c:v>
                </c:pt>
                <c:pt idx="3">
                  <c:v>150</c:v>
                </c:pt>
                <c:pt idx="4">
                  <c:v>149.49</c:v>
                </c:pt>
              </c:numCache>
            </c:numRef>
          </c:val>
          <c:extLst xmlns:c16r2="http://schemas.microsoft.com/office/drawing/2015/06/chart">
            <c:ext xmlns:c16="http://schemas.microsoft.com/office/drawing/2014/chart" uri="{C3380CC4-5D6E-409C-BE32-E72D297353CC}">
              <c16:uniqueId val="{00000000-7481-403A-A4D5-5B49448459E8}"/>
            </c:ext>
          </c:extLst>
        </c:ser>
        <c:dLbls>
          <c:showLegendKey val="0"/>
          <c:showVal val="0"/>
          <c:showCatName val="0"/>
          <c:showSerName val="0"/>
          <c:showPercent val="0"/>
          <c:showBubbleSize val="0"/>
        </c:dLbls>
        <c:gapWidth val="150"/>
        <c:axId val="172433424"/>
        <c:axId val="172433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190.12</c:v>
                </c:pt>
                <c:pt idx="1">
                  <c:v>188.14</c:v>
                </c:pt>
                <c:pt idx="2">
                  <c:v>188.79</c:v>
                </c:pt>
                <c:pt idx="3">
                  <c:v>181.8</c:v>
                </c:pt>
                <c:pt idx="4">
                  <c:v>180.07</c:v>
                </c:pt>
              </c:numCache>
            </c:numRef>
          </c:val>
          <c:smooth val="0"/>
          <c:extLst xmlns:c16r2="http://schemas.microsoft.com/office/drawing/2015/06/chart">
            <c:ext xmlns:c16="http://schemas.microsoft.com/office/drawing/2014/chart" uri="{C3380CC4-5D6E-409C-BE32-E72D297353CC}">
              <c16:uniqueId val="{00000001-7481-403A-A4D5-5B49448459E8}"/>
            </c:ext>
          </c:extLst>
        </c:ser>
        <c:dLbls>
          <c:showLegendKey val="0"/>
          <c:showVal val="0"/>
          <c:showCatName val="0"/>
          <c:showSerName val="0"/>
          <c:showPercent val="0"/>
          <c:showBubbleSize val="0"/>
        </c:dLbls>
        <c:marker val="1"/>
        <c:smooth val="0"/>
        <c:axId val="172433424"/>
        <c:axId val="172433032"/>
      </c:lineChart>
      <c:dateAx>
        <c:axId val="172433424"/>
        <c:scaling>
          <c:orientation val="minMax"/>
        </c:scaling>
        <c:delete val="1"/>
        <c:axPos val="b"/>
        <c:numFmt formatCode="ge" sourceLinked="1"/>
        <c:majorTickMark val="none"/>
        <c:minorTickMark val="none"/>
        <c:tickLblPos val="none"/>
        <c:crossAx val="172433032"/>
        <c:crosses val="autoZero"/>
        <c:auto val="1"/>
        <c:lblOffset val="100"/>
        <c:baseTimeUnit val="years"/>
      </c:dateAx>
      <c:valAx>
        <c:axId val="172433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43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栃木県　壬生町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Cc1</v>
      </c>
      <c r="X8" s="71"/>
      <c r="Y8" s="71"/>
      <c r="Z8" s="71"/>
      <c r="AA8" s="71"/>
      <c r="AB8" s="71"/>
      <c r="AC8" s="71"/>
      <c r="AD8" s="72" t="str">
        <f>データ!$M$6</f>
        <v>非設置</v>
      </c>
      <c r="AE8" s="72"/>
      <c r="AF8" s="72"/>
      <c r="AG8" s="72"/>
      <c r="AH8" s="72"/>
      <c r="AI8" s="72"/>
      <c r="AJ8" s="72"/>
      <c r="AK8" s="3"/>
      <c r="AL8" s="66">
        <f>データ!S6</f>
        <v>39664</v>
      </c>
      <c r="AM8" s="66"/>
      <c r="AN8" s="66"/>
      <c r="AO8" s="66"/>
      <c r="AP8" s="66"/>
      <c r="AQ8" s="66"/>
      <c r="AR8" s="66"/>
      <c r="AS8" s="66"/>
      <c r="AT8" s="65">
        <f>データ!T6</f>
        <v>61.06</v>
      </c>
      <c r="AU8" s="65"/>
      <c r="AV8" s="65"/>
      <c r="AW8" s="65"/>
      <c r="AX8" s="65"/>
      <c r="AY8" s="65"/>
      <c r="AZ8" s="65"/>
      <c r="BA8" s="65"/>
      <c r="BB8" s="65">
        <f>データ!U6</f>
        <v>649.59</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72.13</v>
      </c>
      <c r="Q10" s="65"/>
      <c r="R10" s="65"/>
      <c r="S10" s="65"/>
      <c r="T10" s="65"/>
      <c r="U10" s="65"/>
      <c r="V10" s="65"/>
      <c r="W10" s="65">
        <f>データ!Q6</f>
        <v>80.09</v>
      </c>
      <c r="X10" s="65"/>
      <c r="Y10" s="65"/>
      <c r="Z10" s="65"/>
      <c r="AA10" s="65"/>
      <c r="AB10" s="65"/>
      <c r="AC10" s="65"/>
      <c r="AD10" s="66">
        <f>データ!R6</f>
        <v>2722</v>
      </c>
      <c r="AE10" s="66"/>
      <c r="AF10" s="66"/>
      <c r="AG10" s="66"/>
      <c r="AH10" s="66"/>
      <c r="AI10" s="66"/>
      <c r="AJ10" s="66"/>
      <c r="AK10" s="2"/>
      <c r="AL10" s="66">
        <f>データ!V6</f>
        <v>28560</v>
      </c>
      <c r="AM10" s="66"/>
      <c r="AN10" s="66"/>
      <c r="AO10" s="66"/>
      <c r="AP10" s="66"/>
      <c r="AQ10" s="66"/>
      <c r="AR10" s="66"/>
      <c r="AS10" s="66"/>
      <c r="AT10" s="65">
        <f>データ!W6</f>
        <v>7.74</v>
      </c>
      <c r="AU10" s="65"/>
      <c r="AV10" s="65"/>
      <c r="AW10" s="65"/>
      <c r="AX10" s="65"/>
      <c r="AY10" s="65"/>
      <c r="AZ10" s="65"/>
      <c r="BA10" s="65"/>
      <c r="BB10" s="65">
        <f>データ!X6</f>
        <v>3689.92</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rlmcni5ddwfW5p/5QFTDMBRHTDwodMY9DdnjTDl9nFjzVPPGxHQO08TbP4BESjNI6nb9kvuJ7sRStLBogowaYQ==" saltValue="V/aaogRAoq6zKQnU5Oo9X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93611</v>
      </c>
      <c r="D6" s="32">
        <f t="shared" si="3"/>
        <v>47</v>
      </c>
      <c r="E6" s="32">
        <f t="shared" si="3"/>
        <v>17</v>
      </c>
      <c r="F6" s="32">
        <f t="shared" si="3"/>
        <v>1</v>
      </c>
      <c r="G6" s="32">
        <f t="shared" si="3"/>
        <v>0</v>
      </c>
      <c r="H6" s="32" t="str">
        <f t="shared" si="3"/>
        <v>栃木県　壬生町</v>
      </c>
      <c r="I6" s="32" t="str">
        <f t="shared" si="3"/>
        <v>法非適用</v>
      </c>
      <c r="J6" s="32" t="str">
        <f t="shared" si="3"/>
        <v>下水道事業</v>
      </c>
      <c r="K6" s="32" t="str">
        <f t="shared" si="3"/>
        <v>公共下水道</v>
      </c>
      <c r="L6" s="32" t="str">
        <f t="shared" si="3"/>
        <v>Cc1</v>
      </c>
      <c r="M6" s="32" t="str">
        <f t="shared" si="3"/>
        <v>非設置</v>
      </c>
      <c r="N6" s="33" t="str">
        <f t="shared" si="3"/>
        <v>-</v>
      </c>
      <c r="O6" s="33" t="str">
        <f t="shared" si="3"/>
        <v>該当数値なし</v>
      </c>
      <c r="P6" s="33">
        <f t="shared" si="3"/>
        <v>72.13</v>
      </c>
      <c r="Q6" s="33">
        <f t="shared" si="3"/>
        <v>80.09</v>
      </c>
      <c r="R6" s="33">
        <f t="shared" si="3"/>
        <v>2722</v>
      </c>
      <c r="S6" s="33">
        <f t="shared" si="3"/>
        <v>39664</v>
      </c>
      <c r="T6" s="33">
        <f t="shared" si="3"/>
        <v>61.06</v>
      </c>
      <c r="U6" s="33">
        <f t="shared" si="3"/>
        <v>649.59</v>
      </c>
      <c r="V6" s="33">
        <f t="shared" si="3"/>
        <v>28560</v>
      </c>
      <c r="W6" s="33">
        <f t="shared" si="3"/>
        <v>7.74</v>
      </c>
      <c r="X6" s="33">
        <f t="shared" si="3"/>
        <v>3689.92</v>
      </c>
      <c r="Y6" s="34">
        <f>IF(Y7="",NA(),Y7)</f>
        <v>99.63</v>
      </c>
      <c r="Z6" s="34">
        <f t="shared" ref="Z6:AH6" si="4">IF(Z7="",NA(),Z7)</f>
        <v>102.83</v>
      </c>
      <c r="AA6" s="34">
        <f t="shared" si="4"/>
        <v>100.32</v>
      </c>
      <c r="AB6" s="34">
        <f t="shared" si="4"/>
        <v>102.28</v>
      </c>
      <c r="AC6" s="34">
        <f t="shared" si="4"/>
        <v>102.71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528.79</v>
      </c>
      <c r="BG6" s="34">
        <f t="shared" ref="BG6:BO6" si="7">IF(BG7="",NA(),BG7)</f>
        <v>469.66</v>
      </c>
      <c r="BH6" s="34">
        <f t="shared" si="7"/>
        <v>354.42</v>
      </c>
      <c r="BI6" s="34">
        <f t="shared" si="7"/>
        <v>430.4</v>
      </c>
      <c r="BJ6" s="34">
        <f t="shared" si="7"/>
        <v>324.67</v>
      </c>
      <c r="BK6" s="34">
        <f t="shared" si="7"/>
        <v>739.53</v>
      </c>
      <c r="BL6" s="34">
        <f t="shared" si="7"/>
        <v>721.06</v>
      </c>
      <c r="BM6" s="34">
        <f t="shared" si="7"/>
        <v>862.87</v>
      </c>
      <c r="BN6" s="34">
        <f t="shared" si="7"/>
        <v>716.96</v>
      </c>
      <c r="BO6" s="34">
        <f t="shared" si="7"/>
        <v>799.11</v>
      </c>
      <c r="BP6" s="33" t="str">
        <f>IF(BP7="","",IF(BP7="-","【-】","【"&amp;SUBSTITUTE(TEXT(BP7,"#,##0.00"),"-","△")&amp;"】"))</f>
        <v>【707.33】</v>
      </c>
      <c r="BQ6" s="34">
        <f>IF(BQ7="",NA(),BQ7)</f>
        <v>97.65</v>
      </c>
      <c r="BR6" s="34">
        <f t="shared" ref="BR6:BZ6" si="8">IF(BR7="",NA(),BR7)</f>
        <v>100.94</v>
      </c>
      <c r="BS6" s="34">
        <f t="shared" si="8"/>
        <v>101.4</v>
      </c>
      <c r="BT6" s="34">
        <f t="shared" si="8"/>
        <v>101.63</v>
      </c>
      <c r="BU6" s="34">
        <f t="shared" si="8"/>
        <v>102.52</v>
      </c>
      <c r="BV6" s="34">
        <f t="shared" si="8"/>
        <v>84.05</v>
      </c>
      <c r="BW6" s="34">
        <f t="shared" si="8"/>
        <v>84.86</v>
      </c>
      <c r="BX6" s="34">
        <f t="shared" si="8"/>
        <v>85.39</v>
      </c>
      <c r="BY6" s="34">
        <f t="shared" si="8"/>
        <v>88.09</v>
      </c>
      <c r="BZ6" s="34">
        <f t="shared" si="8"/>
        <v>87.69</v>
      </c>
      <c r="CA6" s="33" t="str">
        <f>IF(CA7="","",IF(CA7="-","【-】","【"&amp;SUBSTITUTE(TEXT(CA7,"#,##0.00"),"-","△")&amp;"】"))</f>
        <v>【101.26】</v>
      </c>
      <c r="CB6" s="34">
        <f>IF(CB7="",NA(),CB7)</f>
        <v>150</v>
      </c>
      <c r="CC6" s="34">
        <f t="shared" ref="CC6:CK6" si="9">IF(CC7="",NA(),CC7)</f>
        <v>150</v>
      </c>
      <c r="CD6" s="34">
        <f t="shared" si="9"/>
        <v>150</v>
      </c>
      <c r="CE6" s="34">
        <f t="shared" si="9"/>
        <v>150</v>
      </c>
      <c r="CF6" s="34">
        <f t="shared" si="9"/>
        <v>149.49</v>
      </c>
      <c r="CG6" s="34">
        <f t="shared" si="9"/>
        <v>190.12</v>
      </c>
      <c r="CH6" s="34">
        <f t="shared" si="9"/>
        <v>188.14</v>
      </c>
      <c r="CI6" s="34">
        <f t="shared" si="9"/>
        <v>188.79</v>
      </c>
      <c r="CJ6" s="34">
        <f t="shared" si="9"/>
        <v>181.8</v>
      </c>
      <c r="CK6" s="34">
        <f t="shared" si="9"/>
        <v>180.07</v>
      </c>
      <c r="CL6" s="33" t="str">
        <f>IF(CL7="","",IF(CL7="-","【-】","【"&amp;SUBSTITUTE(TEXT(CL7,"#,##0.00"),"-","△")&amp;"】"))</f>
        <v>【136.39】</v>
      </c>
      <c r="CM6" s="34">
        <f>IF(CM7="",NA(),CM7)</f>
        <v>75.33</v>
      </c>
      <c r="CN6" s="34">
        <f t="shared" ref="CN6:CV6" si="10">IF(CN7="",NA(),CN7)</f>
        <v>76.31</v>
      </c>
      <c r="CO6" s="34">
        <f t="shared" si="10"/>
        <v>82.52</v>
      </c>
      <c r="CP6" s="34">
        <f t="shared" si="10"/>
        <v>80.099999999999994</v>
      </c>
      <c r="CQ6" s="34">
        <f t="shared" si="10"/>
        <v>78.89</v>
      </c>
      <c r="CR6" s="34">
        <f t="shared" si="10"/>
        <v>63.6</v>
      </c>
      <c r="CS6" s="34">
        <f t="shared" si="10"/>
        <v>64.23</v>
      </c>
      <c r="CT6" s="34">
        <f t="shared" si="10"/>
        <v>59.4</v>
      </c>
      <c r="CU6" s="34">
        <f t="shared" si="10"/>
        <v>59.35</v>
      </c>
      <c r="CV6" s="34">
        <f t="shared" si="10"/>
        <v>58.4</v>
      </c>
      <c r="CW6" s="33" t="str">
        <f>IF(CW7="","",IF(CW7="-","【-】","【"&amp;SUBSTITUTE(TEXT(CW7,"#,##0.00"),"-","△")&amp;"】"))</f>
        <v>【60.13】</v>
      </c>
      <c r="CX6" s="34">
        <f>IF(CX7="",NA(),CX7)</f>
        <v>93.25</v>
      </c>
      <c r="CY6" s="34">
        <f t="shared" ref="CY6:DG6" si="11">IF(CY7="",NA(),CY7)</f>
        <v>92.69</v>
      </c>
      <c r="CZ6" s="34">
        <f t="shared" si="11"/>
        <v>93.34</v>
      </c>
      <c r="DA6" s="34">
        <f t="shared" si="11"/>
        <v>93.74</v>
      </c>
      <c r="DB6" s="34">
        <f t="shared" si="11"/>
        <v>94.14</v>
      </c>
      <c r="DC6" s="34">
        <f t="shared" si="11"/>
        <v>90.98</v>
      </c>
      <c r="DD6" s="34">
        <f t="shared" si="11"/>
        <v>90.22</v>
      </c>
      <c r="DE6" s="34">
        <f t="shared" si="11"/>
        <v>89.81</v>
      </c>
      <c r="DF6" s="34">
        <f t="shared" si="11"/>
        <v>89.88</v>
      </c>
      <c r="DG6" s="34">
        <f t="shared" si="11"/>
        <v>89.68</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0.08</v>
      </c>
      <c r="EH6" s="34">
        <f t="shared" si="14"/>
        <v>0.09</v>
      </c>
      <c r="EI6" s="33">
        <f t="shared" si="14"/>
        <v>0</v>
      </c>
      <c r="EJ6" s="34">
        <f t="shared" si="14"/>
        <v>0.15</v>
      </c>
      <c r="EK6" s="34">
        <f t="shared" si="14"/>
        <v>0.11</v>
      </c>
      <c r="EL6" s="34">
        <f t="shared" si="14"/>
        <v>0.09</v>
      </c>
      <c r="EM6" s="34">
        <f t="shared" si="14"/>
        <v>0.19</v>
      </c>
      <c r="EN6" s="34">
        <f t="shared" si="14"/>
        <v>0.23</v>
      </c>
      <c r="EO6" s="33" t="str">
        <f>IF(EO7="","",IF(EO7="-","【-】","【"&amp;SUBSTITUTE(TEXT(EO7,"#,##0.00"),"-","△")&amp;"】"))</f>
        <v>【0.23】</v>
      </c>
    </row>
    <row r="7" spans="1:145" s="35" customFormat="1" x14ac:dyDescent="0.15">
      <c r="A7" s="27"/>
      <c r="B7" s="36">
        <v>2017</v>
      </c>
      <c r="C7" s="36">
        <v>93611</v>
      </c>
      <c r="D7" s="36">
        <v>47</v>
      </c>
      <c r="E7" s="36">
        <v>17</v>
      </c>
      <c r="F7" s="36">
        <v>1</v>
      </c>
      <c r="G7" s="36">
        <v>0</v>
      </c>
      <c r="H7" s="36" t="s">
        <v>110</v>
      </c>
      <c r="I7" s="36" t="s">
        <v>111</v>
      </c>
      <c r="J7" s="36" t="s">
        <v>112</v>
      </c>
      <c r="K7" s="36" t="s">
        <v>113</v>
      </c>
      <c r="L7" s="36" t="s">
        <v>114</v>
      </c>
      <c r="M7" s="36" t="s">
        <v>115</v>
      </c>
      <c r="N7" s="37" t="s">
        <v>116</v>
      </c>
      <c r="O7" s="37" t="s">
        <v>117</v>
      </c>
      <c r="P7" s="37">
        <v>72.13</v>
      </c>
      <c r="Q7" s="37">
        <v>80.09</v>
      </c>
      <c r="R7" s="37">
        <v>2722</v>
      </c>
      <c r="S7" s="37">
        <v>39664</v>
      </c>
      <c r="T7" s="37">
        <v>61.06</v>
      </c>
      <c r="U7" s="37">
        <v>649.59</v>
      </c>
      <c r="V7" s="37">
        <v>28560</v>
      </c>
      <c r="W7" s="37">
        <v>7.74</v>
      </c>
      <c r="X7" s="37">
        <v>3689.92</v>
      </c>
      <c r="Y7" s="37">
        <v>99.63</v>
      </c>
      <c r="Z7" s="37">
        <v>102.83</v>
      </c>
      <c r="AA7" s="37">
        <v>100.32</v>
      </c>
      <c r="AB7" s="37">
        <v>102.28</v>
      </c>
      <c r="AC7" s="37">
        <v>102.71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528.79</v>
      </c>
      <c r="BG7" s="37">
        <v>469.66</v>
      </c>
      <c r="BH7" s="37">
        <v>354.42</v>
      </c>
      <c r="BI7" s="37">
        <v>430.4</v>
      </c>
      <c r="BJ7" s="37">
        <v>324.67</v>
      </c>
      <c r="BK7" s="37">
        <v>739.53</v>
      </c>
      <c r="BL7" s="37">
        <v>721.06</v>
      </c>
      <c r="BM7" s="37">
        <v>862.87</v>
      </c>
      <c r="BN7" s="37">
        <v>716.96</v>
      </c>
      <c r="BO7" s="37">
        <v>799.11</v>
      </c>
      <c r="BP7" s="37">
        <v>707.33</v>
      </c>
      <c r="BQ7" s="37">
        <v>97.65</v>
      </c>
      <c r="BR7" s="37">
        <v>100.94</v>
      </c>
      <c r="BS7" s="37">
        <v>101.4</v>
      </c>
      <c r="BT7" s="37">
        <v>101.63</v>
      </c>
      <c r="BU7" s="37">
        <v>102.52</v>
      </c>
      <c r="BV7" s="37">
        <v>84.05</v>
      </c>
      <c r="BW7" s="37">
        <v>84.86</v>
      </c>
      <c r="BX7" s="37">
        <v>85.39</v>
      </c>
      <c r="BY7" s="37">
        <v>88.09</v>
      </c>
      <c r="BZ7" s="37">
        <v>87.69</v>
      </c>
      <c r="CA7" s="37">
        <v>101.26</v>
      </c>
      <c r="CB7" s="37">
        <v>150</v>
      </c>
      <c r="CC7" s="37">
        <v>150</v>
      </c>
      <c r="CD7" s="37">
        <v>150</v>
      </c>
      <c r="CE7" s="37">
        <v>150</v>
      </c>
      <c r="CF7" s="37">
        <v>149.49</v>
      </c>
      <c r="CG7" s="37">
        <v>190.12</v>
      </c>
      <c r="CH7" s="37">
        <v>188.14</v>
      </c>
      <c r="CI7" s="37">
        <v>188.79</v>
      </c>
      <c r="CJ7" s="37">
        <v>181.8</v>
      </c>
      <c r="CK7" s="37">
        <v>180.07</v>
      </c>
      <c r="CL7" s="37">
        <v>136.38999999999999</v>
      </c>
      <c r="CM7" s="37">
        <v>75.33</v>
      </c>
      <c r="CN7" s="37">
        <v>76.31</v>
      </c>
      <c r="CO7" s="37">
        <v>82.52</v>
      </c>
      <c r="CP7" s="37">
        <v>80.099999999999994</v>
      </c>
      <c r="CQ7" s="37">
        <v>78.89</v>
      </c>
      <c r="CR7" s="37">
        <v>63.6</v>
      </c>
      <c r="CS7" s="37">
        <v>64.23</v>
      </c>
      <c r="CT7" s="37">
        <v>59.4</v>
      </c>
      <c r="CU7" s="37">
        <v>59.35</v>
      </c>
      <c r="CV7" s="37">
        <v>58.4</v>
      </c>
      <c r="CW7" s="37">
        <v>60.13</v>
      </c>
      <c r="CX7" s="37">
        <v>93.25</v>
      </c>
      <c r="CY7" s="37">
        <v>92.69</v>
      </c>
      <c r="CZ7" s="37">
        <v>93.34</v>
      </c>
      <c r="DA7" s="37">
        <v>93.74</v>
      </c>
      <c r="DB7" s="37">
        <v>94.14</v>
      </c>
      <c r="DC7" s="37">
        <v>90.98</v>
      </c>
      <c r="DD7" s="37">
        <v>90.22</v>
      </c>
      <c r="DE7" s="37">
        <v>89.81</v>
      </c>
      <c r="DF7" s="37">
        <v>89.88</v>
      </c>
      <c r="DG7" s="37">
        <v>89.68</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0.08</v>
      </c>
      <c r="EH7" s="37">
        <v>0.09</v>
      </c>
      <c r="EI7" s="37">
        <v>0</v>
      </c>
      <c r="EJ7" s="37">
        <v>0.15</v>
      </c>
      <c r="EK7" s="37">
        <v>0.11</v>
      </c>
      <c r="EL7" s="37">
        <v>0.09</v>
      </c>
      <c r="EM7" s="37">
        <v>0.19</v>
      </c>
      <c r="EN7" s="37">
        <v>0.23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2019-01-28T08:36:25Z</cp:lastPrinted>
  <dcterms:created xsi:type="dcterms:W3CDTF">2018-12-03T09:01:09Z</dcterms:created>
  <dcterms:modified xsi:type="dcterms:W3CDTF">2019-02-07T07:30:44Z</dcterms:modified>
  <cp:category/>
</cp:coreProperties>
</file>