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<sst xmlns="http://schemas.openxmlformats.org/spreadsheetml/2006/main" count="221" uniqueCount="111">
  <si>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</si>
  <si>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</si>
  <si>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</si>
  <si>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</si>
  <si>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</si>
  <si>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</si>
  <si>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</si>
  <si>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</si>
  <si>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</si>
  <si>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</si>
  <si>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</si>
  <si>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</si>
  <si>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</si>
  <si>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</si>
  <si>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</si>
  <si>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</si>
  <si>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</si>
  <si>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</si>
  <si>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</si>
  <si>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</si>
  <si>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</si>
  <si>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</si>
  <si>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</si>
  <si>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</si>
  <si>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</si>
  <si>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</si>
  <si>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</si>
  <si>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</si>
  <si>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</si>
  <si>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</si>
  <si>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</si>
  <si>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</si>
  <si>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</si>
  <si>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</si>
  <si>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</si>
  <si>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</si>
  <si>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</si>
  <si>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</si>
  <si>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</si>
  <si>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</si>
  <si>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</si>
  <si>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</si>
  <si>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</si>
  <si>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</si>
  <si>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</si>
  <si>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</si>
  <si>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</si>
  <si>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</si>
  <si>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</si>
  <si>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</si>
  <si>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</si>
  <si>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</si>
  <si>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</si>
  <si>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</si>
  <si>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</si>
  <si>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</si>
  <si>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</si>
  <si>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</si>
  <si>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</si>
  <si>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</si>
  <si>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</si>
  <si>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</si>
  <si>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</si>
  <si>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</si>
  <si>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</si>
  <si>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</si>
  <si>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</si>
  <si>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</si>
  <si>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</si>
  <si>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</si>
  <si>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</si>
  <si>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</si>
  <si>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</si>
  <si>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</si>
  <si>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</si>
  <si>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</si>
  <si>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</si>
  <si>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</si>
  <si>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</si>
  <si>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</si>
  <si>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</si>
  <si>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</si>
  <si>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</si>
  <si>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</si>
  <si>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</si>
  <si>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</si>
  <si>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</si>
  <si>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</si>
  <si>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</si>
  <si>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</si>
  <si>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</si>
  <si>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</si>
  <si>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</si>
  <si>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</si>
  <si>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</si>
  <si>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</si>
  <si>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</si>
  <si>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</si>
  <si>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</si>
  <si>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</si>
  <si>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</si>
  <si>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</si>
  <si>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</si>
  <si>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</si>
  <si>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</si>
  <si>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</si>
  <si>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</si>
  <si>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</si>
  <si>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農業集落排水は受益者が少ないため経済性を確保しづらく、使用料収入のみでの経営は非常に厳しいことから、施設維持管理費の不足分を一般会計からの繰入金でまかなっているのが現状です。
　これを改善すべく、使用料徴収体制の強化等による収入対策や、処理施設管理委託の複数年契約の導入等による支出削減対策を行っており、徐々に収支比率の上昇や汚水処理原価の減少として効果が表れてきています。</t>
    <rPh sb="37" eb="39">
      <t>ケイエイ</t>
    </rPh>
    <rPh sb="93" eb="95">
      <t>カイゼン</t>
    </rPh>
    <rPh sb="99" eb="101">
      <t>シヨウ</t>
    </rPh>
    <rPh sb="101" eb="102">
      <t>リョウ</t>
    </rPh>
    <rPh sb="102" eb="104">
      <t>チョウシュウ</t>
    </rPh>
    <rPh sb="104" eb="106">
      <t>タイセイ</t>
    </rPh>
    <rPh sb="107" eb="109">
      <t>キョウカ</t>
    </rPh>
    <rPh sb="109" eb="110">
      <t>ナド</t>
    </rPh>
    <rPh sb="113" eb="115">
      <t>シュウニュウ</t>
    </rPh>
    <rPh sb="115" eb="117">
      <t>タイサク</t>
    </rPh>
    <rPh sb="119" eb="121">
      <t>ショリ</t>
    </rPh>
    <rPh sb="121" eb="123">
      <t>シセツ</t>
    </rPh>
    <rPh sb="123" eb="125">
      <t>カンリ</t>
    </rPh>
    <rPh sb="125" eb="127">
      <t>イタク</t>
    </rPh>
    <rPh sb="128" eb="130">
      <t>フクスウ</t>
    </rPh>
    <rPh sb="130" eb="131">
      <t>ネン</t>
    </rPh>
    <rPh sb="131" eb="133">
      <t>ケイヤク</t>
    </rPh>
    <rPh sb="134" eb="136">
      <t>ドウニュウ</t>
    </rPh>
    <rPh sb="136" eb="137">
      <t>ナド</t>
    </rPh>
    <rPh sb="140" eb="142">
      <t>シシュツ</t>
    </rPh>
    <rPh sb="142" eb="144">
      <t>サクゲン</t>
    </rPh>
    <rPh sb="144" eb="146">
      <t>タイサク</t>
    </rPh>
    <rPh sb="147" eb="148">
      <t>オコナ</t>
    </rPh>
    <rPh sb="153" eb="155">
      <t>ジョジョ</t>
    </rPh>
    <rPh sb="156" eb="158">
      <t>シュウシ</t>
    </rPh>
    <rPh sb="158" eb="160">
      <t>ヒリツ</t>
    </rPh>
    <rPh sb="161" eb="163">
      <t>ジョウショウ</t>
    </rPh>
    <rPh sb="164" eb="166">
      <t>オスイ</t>
    </rPh>
    <rPh sb="166" eb="168">
      <t>ショリ</t>
    </rPh>
    <rPh sb="168" eb="170">
      <t>ゲンカ</t>
    </rPh>
    <rPh sb="171" eb="173">
      <t>ゲンショウ</t>
    </rPh>
    <rPh sb="176" eb="178">
      <t>コウカ</t>
    </rPh>
    <rPh sb="179" eb="180">
      <t>アラワ</t>
    </rPh>
    <phoneticPr fontId="4"/>
  </si>
  <si>
    <t>　壬生町の農業集落排水は、最も整備が早かった地区で施工が開始されたのが平成6年ですので、管渠埋設から最大で23年が経過していることになりますが、管渠の標準的な耐用年数は50年とされているため、老朽化の観点からはまだ余裕がある状況です。
　そのため、現在のところは具体的な管渠の更新・老朽化対策は行っていませんが、更新時期の到来に備えて検討していく必要があります。</t>
    <rPh sb="1" eb="4">
      <t>ミブマチ</t>
    </rPh>
    <rPh sb="5" eb="7">
      <t>ノウギョウ</t>
    </rPh>
    <rPh sb="7" eb="9">
      <t>シュウラク</t>
    </rPh>
    <rPh sb="9" eb="11">
      <t>ハイスイ</t>
    </rPh>
    <rPh sb="13" eb="14">
      <t>モット</t>
    </rPh>
    <rPh sb="15" eb="17">
      <t>セイビ</t>
    </rPh>
    <rPh sb="18" eb="19">
      <t>ハヤ</t>
    </rPh>
    <rPh sb="22" eb="24">
      <t>チク</t>
    </rPh>
    <rPh sb="25" eb="27">
      <t>セコウ</t>
    </rPh>
    <rPh sb="28" eb="30">
      <t>カイシ</t>
    </rPh>
    <rPh sb="35" eb="37">
      <t>ヘイセイ</t>
    </rPh>
    <rPh sb="38" eb="39">
      <t>ネン</t>
    </rPh>
    <rPh sb="44" eb="46">
      <t>カンキョ</t>
    </rPh>
    <rPh sb="46" eb="48">
      <t>マイセツ</t>
    </rPh>
    <rPh sb="50" eb="52">
      <t>サイダイ</t>
    </rPh>
    <rPh sb="55" eb="56">
      <t>ネン</t>
    </rPh>
    <rPh sb="57" eb="59">
      <t>ケイカ</t>
    </rPh>
    <rPh sb="72" eb="74">
      <t>カンキョ</t>
    </rPh>
    <rPh sb="75" eb="78">
      <t>ヒョウジュンテキ</t>
    </rPh>
    <rPh sb="79" eb="81">
      <t>タイヨウ</t>
    </rPh>
    <rPh sb="81" eb="83">
      <t>ネンスウ</t>
    </rPh>
    <rPh sb="86" eb="87">
      <t>ネン</t>
    </rPh>
    <rPh sb="96" eb="99">
      <t>ロウキュウカ</t>
    </rPh>
    <rPh sb="100" eb="102">
      <t>カンテン</t>
    </rPh>
    <rPh sb="107" eb="109">
      <t>ヨユウ</t>
    </rPh>
    <rPh sb="112" eb="114">
      <t>ジョウキョウ</t>
    </rPh>
    <rPh sb="124" eb="126">
      <t>ゲンザイ</t>
    </rPh>
    <rPh sb="131" eb="134">
      <t>グタイテキ</t>
    </rPh>
    <rPh sb="135" eb="137">
      <t>カンキョ</t>
    </rPh>
    <rPh sb="138" eb="140">
      <t>コウシン</t>
    </rPh>
    <rPh sb="141" eb="144">
      <t>ロウキュウカ</t>
    </rPh>
    <rPh sb="144" eb="146">
      <t>タイサク</t>
    </rPh>
    <rPh sb="147" eb="148">
      <t>オコナ</t>
    </rPh>
    <rPh sb="156" eb="158">
      <t>コウシン</t>
    </rPh>
    <rPh sb="158" eb="160">
      <t>ジキ</t>
    </rPh>
    <rPh sb="161" eb="163">
      <t>トウライ</t>
    </rPh>
    <rPh sb="164" eb="165">
      <t>ソナ</t>
    </rPh>
    <rPh sb="167" eb="169">
      <t>ケントウ</t>
    </rPh>
    <rPh sb="173" eb="175">
      <t>ヒツヨウ</t>
    </rPh>
    <phoneticPr fontId="4"/>
  </si>
  <si>
    <t>　農業集落排水を持続的に経営していくために、今後さらなる改善をしていく必要があります。これまで行ってきた経営健全化対策を更に推し進めるとともに、比較的新しく整備された区域での接続啓発による料金収入向上や施設修繕計画の最適化等による支出削減などにも積極的に取り組んでいく方針です。</t>
    <rPh sb="1" eb="3">
      <t>ノウギョウ</t>
    </rPh>
    <rPh sb="3" eb="5">
      <t>シュウラク</t>
    </rPh>
    <rPh sb="5" eb="7">
      <t>ハイスイ</t>
    </rPh>
    <rPh sb="8" eb="11">
      <t>ジゾクテキ</t>
    </rPh>
    <rPh sb="12" eb="14">
      <t>ケイエイ</t>
    </rPh>
    <rPh sb="22" eb="24">
      <t>コンゴ</t>
    </rPh>
    <rPh sb="28" eb="30">
      <t>カイゼン</t>
    </rPh>
    <rPh sb="35" eb="37">
      <t>ヒツヨウ</t>
    </rPh>
    <rPh sb="47" eb="48">
      <t>オコナ</t>
    </rPh>
    <rPh sb="52" eb="54">
      <t>ケイエイ</t>
    </rPh>
    <rPh sb="54" eb="57">
      <t>ケンゼンカ</t>
    </rPh>
    <rPh sb="57" eb="59">
      <t>タイサク</t>
    </rPh>
    <rPh sb="60" eb="61">
      <t>サラ</t>
    </rPh>
    <rPh sb="62" eb="63">
      <t>オ</t>
    </rPh>
    <rPh sb="64" eb="65">
      <t>スス</t>
    </rPh>
    <rPh sb="72" eb="75">
      <t>ヒカクテキ</t>
    </rPh>
    <rPh sb="75" eb="76">
      <t>アタラ</t>
    </rPh>
    <rPh sb="78" eb="80">
      <t>セイビ</t>
    </rPh>
    <rPh sb="83" eb="85">
      <t>クイキ</t>
    </rPh>
    <rPh sb="87" eb="89">
      <t>セツゾク</t>
    </rPh>
    <rPh sb="89" eb="91">
      <t>ケイハツ</t>
    </rPh>
    <rPh sb="94" eb="96">
      <t>リョウキン</t>
    </rPh>
    <rPh sb="96" eb="98">
      <t>シュウニュウ</t>
    </rPh>
    <rPh sb="98" eb="100">
      <t>コウジョウ</t>
    </rPh>
    <rPh sb="101" eb="103">
      <t>シセツ</t>
    </rPh>
    <rPh sb="103" eb="105">
      <t>シュウゼン</t>
    </rPh>
    <rPh sb="105" eb="107">
      <t>ケイカク</t>
    </rPh>
    <rPh sb="108" eb="111">
      <t>サイテキカ</t>
    </rPh>
    <rPh sb="111" eb="112">
      <t>ナド</t>
    </rPh>
    <rPh sb="115" eb="117">
      <t>シシュツ</t>
    </rPh>
    <rPh sb="117" eb="119">
      <t>サクゲン</t>
    </rPh>
    <rPh sb="123" eb="126">
      <t>セッキョクテキ</t>
    </rPh>
    <rPh sb="127" eb="128">
      <t>ト</t>
    </rPh>
    <rPh sb="129" eb="130">
      <t>ク</t>
    </rPh>
    <rPh sb="134" eb="136">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</si>
</sst>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098280"/>
        <c:axId val="14509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45098280"/>
        <c:axId val="145098672"/>
      </c:lineChart>
      <c:dateAx>
        <c:axId val="145098280"/>
        <c:scaling>
          <c:orientation val="minMax"/>
        </c:scaling>
        <c:delete val="1"/>
        <c:axPos val="b"/>
        <c:numFmt formatCode="ge" sourceLinked="1"/>
        <c:majorTickMark val="none"/>
        <c:minorTickMark val="none"/>
        <c:tickLblPos val="none"/>
        <c:crossAx val="145098672"/>
        <c:crosses val="autoZero"/>
        <c:auto val="1"/>
        <c:lblOffset val="100"/>
        <c:baseTimeUnit val="years"/>
      </c:dateAx>
      <c:valAx>
        <c:axId val="14509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67.19</c:v>
                </c:pt>
                <c:pt idx="1">
                  <c:v>67.709999999999994</c:v>
                </c:pt>
                <c:pt idx="2">
                  <c:v>66.25</c:v>
                </c:pt>
                <c:pt idx="3">
                  <c:v>66.67</c:v>
                </c:pt>
                <c:pt idx="4">
                  <c:v>65.459999999999994</c:v>
                </c:pt>
              </c:numCache>
            </c:numRef>
          </c:val>
        </c:ser>
        <c:dLbls>
          <c:showLegendKey val="0"/>
          <c:showVal val="0"/>
          <c:showCatName val="0"/>
          <c:showSerName val="0"/>
          <c:showPercent val="0"/>
          <c:showBubbleSize val="0"/>
        </c:dLbls>
        <c:gapWidth val="150"/>
        <c:axId val="147120480"/>
        <c:axId val="14712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47120480"/>
        <c:axId val="147120872"/>
      </c:lineChart>
      <c:dateAx>
        <c:axId val="147120480"/>
        <c:scaling>
          <c:orientation val="minMax"/>
        </c:scaling>
        <c:delete val="1"/>
        <c:axPos val="b"/>
        <c:numFmt formatCode="ge" sourceLinked="1"/>
        <c:majorTickMark val="none"/>
        <c:minorTickMark val="none"/>
        <c:tickLblPos val="none"/>
        <c:crossAx val="147120872"/>
        <c:crosses val="autoZero"/>
        <c:auto val="1"/>
        <c:lblOffset val="100"/>
        <c:baseTimeUnit val="years"/>
      </c:dateAx>
      <c:valAx>
        <c:axId val="14712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75.400000000000006</c:v>
                </c:pt>
                <c:pt idx="1">
                  <c:v>76.94</c:v>
                </c:pt>
                <c:pt idx="2">
                  <c:v>77.19</c:v>
                </c:pt>
                <c:pt idx="3">
                  <c:v>77.569999999999993</c:v>
                </c:pt>
                <c:pt idx="4">
                  <c:v>79.48</c:v>
                </c:pt>
              </c:numCache>
            </c:numRef>
          </c:val>
        </c:ser>
        <c:dLbls>
          <c:showLegendKey val="0"/>
          <c:showVal val="0"/>
          <c:showCatName val="0"/>
          <c:showSerName val="0"/>
          <c:showPercent val="0"/>
          <c:showBubbleSize val="0"/>
        </c:dLbls>
        <c:gapWidth val="150"/>
        <c:axId val="147122048"/>
        <c:axId val="14712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47122048"/>
        <c:axId val="147122440"/>
      </c:lineChart>
      <c:dateAx>
        <c:axId val="147122048"/>
        <c:scaling>
          <c:orientation val="minMax"/>
        </c:scaling>
        <c:delete val="1"/>
        <c:axPos val="b"/>
        <c:numFmt formatCode="ge" sourceLinked="1"/>
        <c:majorTickMark val="none"/>
        <c:minorTickMark val="none"/>
        <c:tickLblPos val="none"/>
        <c:crossAx val="147122440"/>
        <c:crosses val="autoZero"/>
        <c:auto val="1"/>
        <c:lblOffset val="100"/>
        <c:baseTimeUnit val="years"/>
      </c:dateAx>
      <c:valAx>
        <c:axId val="14712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85.9</c:v>
                </c:pt>
                <c:pt idx="1">
                  <c:v>85.91</c:v>
                </c:pt>
                <c:pt idx="2">
                  <c:v>87.01</c:v>
                </c:pt>
                <c:pt idx="3">
                  <c:v>90.38</c:v>
                </c:pt>
                <c:pt idx="4">
                  <c:v>89.39</c:v>
                </c:pt>
              </c:numCache>
            </c:numRef>
          </c:val>
        </c:ser>
        <c:dLbls>
          <c:showLegendKey val="0"/>
          <c:showVal val="0"/>
          <c:showCatName val="0"/>
          <c:showSerName val="0"/>
          <c:showPercent val="0"/>
          <c:showBubbleSize val="0"/>
        </c:dLbls>
        <c:gapWidth val="150"/>
        <c:axId val="145099848"/>
        <c:axId val="146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099848"/>
        <c:axId val="146705728"/>
      </c:lineChart>
      <c:dateAx>
        <c:axId val="145099848"/>
        <c:scaling>
          <c:orientation val="minMax"/>
        </c:scaling>
        <c:delete val="1"/>
        <c:axPos val="b"/>
        <c:numFmt formatCode="ge" sourceLinked="1"/>
        <c:majorTickMark val="none"/>
        <c:minorTickMark val="none"/>
        <c:tickLblPos val="none"/>
        <c:crossAx val="146705728"/>
        <c:crosses val="autoZero"/>
        <c:auto val="1"/>
        <c:lblOffset val="100"/>
        <c:baseTimeUnit val="years"/>
      </c:dateAx>
      <c:valAx>
        <c:axId val="146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9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06904"/>
        <c:axId val="1467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06904"/>
        <c:axId val="146707296"/>
      </c:lineChart>
      <c:dateAx>
        <c:axId val="146706904"/>
        <c:scaling>
          <c:orientation val="minMax"/>
        </c:scaling>
        <c:delete val="1"/>
        <c:axPos val="b"/>
        <c:numFmt formatCode="ge" sourceLinked="1"/>
        <c:majorTickMark val="none"/>
        <c:minorTickMark val="none"/>
        <c:tickLblPos val="none"/>
        <c:crossAx val="146707296"/>
        <c:crosses val="autoZero"/>
        <c:auto val="1"/>
        <c:lblOffset val="100"/>
        <c:baseTimeUnit val="years"/>
      </c:dateAx>
      <c:valAx>
        <c:axId val="1467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08472"/>
        <c:axId val="146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08472"/>
        <c:axId val="146708864"/>
      </c:lineChart>
      <c:dateAx>
        <c:axId val="146708472"/>
        <c:scaling>
          <c:orientation val="minMax"/>
        </c:scaling>
        <c:delete val="1"/>
        <c:axPos val="b"/>
        <c:numFmt formatCode="ge" sourceLinked="1"/>
        <c:majorTickMark val="none"/>
        <c:minorTickMark val="none"/>
        <c:tickLblPos val="none"/>
        <c:crossAx val="146708864"/>
        <c:crosses val="autoZero"/>
        <c:auto val="1"/>
        <c:lblOffset val="100"/>
        <c:baseTimeUnit val="years"/>
      </c:dateAx>
      <c:valAx>
        <c:axId val="146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89624"/>
        <c:axId val="146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89624"/>
        <c:axId val="146790016"/>
      </c:lineChart>
      <c:dateAx>
        <c:axId val="146789624"/>
        <c:scaling>
          <c:orientation val="minMax"/>
        </c:scaling>
        <c:delete val="1"/>
        <c:axPos val="b"/>
        <c:numFmt formatCode="ge" sourceLinked="1"/>
        <c:majorTickMark val="none"/>
        <c:minorTickMark val="none"/>
        <c:tickLblPos val="none"/>
        <c:crossAx val="146790016"/>
        <c:crosses val="autoZero"/>
        <c:auto val="1"/>
        <c:lblOffset val="100"/>
        <c:baseTimeUnit val="years"/>
      </c:dateAx>
      <c:valAx>
        <c:axId val="146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88840"/>
        <c:axId val="1467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88840"/>
        <c:axId val="146788448"/>
      </c:lineChart>
      <c:dateAx>
        <c:axId val="146788840"/>
        <c:scaling>
          <c:orientation val="minMax"/>
        </c:scaling>
        <c:delete val="1"/>
        <c:axPos val="b"/>
        <c:numFmt formatCode="ge" sourceLinked="1"/>
        <c:majorTickMark val="none"/>
        <c:minorTickMark val="none"/>
        <c:tickLblPos val="none"/>
        <c:crossAx val="146788448"/>
        <c:crosses val="autoZero"/>
        <c:auto val="1"/>
        <c:lblOffset val="100"/>
        <c:baseTimeUnit val="years"/>
      </c:dateAx>
      <c:valAx>
        <c:axId val="1467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89232"/>
        <c:axId val="14702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46789232"/>
        <c:axId val="147025872"/>
      </c:lineChart>
      <c:dateAx>
        <c:axId val="146789232"/>
        <c:scaling>
          <c:orientation val="minMax"/>
        </c:scaling>
        <c:delete val="1"/>
        <c:axPos val="b"/>
        <c:numFmt formatCode="ge" sourceLinked="1"/>
        <c:majorTickMark val="none"/>
        <c:minorTickMark val="none"/>
        <c:tickLblPos val="none"/>
        <c:crossAx val="147025872"/>
        <c:crosses val="autoZero"/>
        <c:auto val="1"/>
        <c:lblOffset val="100"/>
        <c:baseTimeUnit val="years"/>
      </c:dateAx>
      <c:valAx>
        <c:axId val="1470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67.709999999999994</c:v>
                </c:pt>
                <c:pt idx="1">
                  <c:v>72.83</c:v>
                </c:pt>
                <c:pt idx="2">
                  <c:v>79</c:v>
                </c:pt>
                <c:pt idx="3">
                  <c:v>86.24</c:v>
                </c:pt>
                <c:pt idx="4">
                  <c:v>87.07</c:v>
                </c:pt>
              </c:numCache>
            </c:numRef>
          </c:val>
        </c:ser>
        <c:dLbls>
          <c:showLegendKey val="0"/>
          <c:showVal val="0"/>
          <c:showCatName val="0"/>
          <c:showSerName val="0"/>
          <c:showPercent val="0"/>
          <c:showBubbleSize val="0"/>
        </c:dLbls>
        <c:gapWidth val="150"/>
        <c:axId val="147027048"/>
        <c:axId val="1470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47027048"/>
        <c:axId val="147027440"/>
      </c:lineChart>
      <c:dateAx>
        <c:axId val="147027048"/>
        <c:scaling>
          <c:orientation val="minMax"/>
        </c:scaling>
        <c:delete val="1"/>
        <c:axPos val="b"/>
        <c:numFmt formatCode="ge" sourceLinked="1"/>
        <c:majorTickMark val="none"/>
        <c:minorTickMark val="none"/>
        <c:tickLblPos val="none"/>
        <c:crossAx val="147027440"/>
        <c:crosses val="autoZero"/>
        <c:auto val="1"/>
        <c:lblOffset val="100"/>
        <c:baseTimeUnit val="years"/>
      </c:dateAx>
      <c:valAx>
        <c:axId val="1470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175.2</c:v>
                </c:pt>
                <c:pt idx="1">
                  <c:v>171.29</c:v>
                </c:pt>
                <c:pt idx="2">
                  <c:v>156.47999999999999</c:v>
                </c:pt>
                <c:pt idx="3">
                  <c:v>150</c:v>
                </c:pt>
                <c:pt idx="4">
                  <c:v>150</c:v>
                </c:pt>
              </c:numCache>
            </c:numRef>
          </c:val>
        </c:ser>
        <c:dLbls>
          <c:showLegendKey val="0"/>
          <c:showVal val="0"/>
          <c:showCatName val="0"/>
          <c:showSerName val="0"/>
          <c:showPercent val="0"/>
          <c:showBubbleSize val="0"/>
        </c:dLbls>
        <c:gapWidth val="150"/>
        <c:axId val="147028616"/>
        <c:axId val="14702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47028616"/>
        <c:axId val="147029008"/>
      </c:lineChart>
      <c:dateAx>
        <c:axId val="147028616"/>
        <c:scaling>
          <c:orientation val="minMax"/>
        </c:scaling>
        <c:delete val="1"/>
        <c:axPos val="b"/>
        <c:numFmt formatCode="ge" sourceLinked="1"/>
        <c:majorTickMark val="none"/>
        <c:minorTickMark val="none"/>
        <c:tickLblPos val="none"/>
        <c:crossAx val="147029008"/>
        <c:crosses val="autoZero"/>
        <c:auto val="1"/>
        <c:lblOffset val="100"/>
        <c:baseTimeUnit val="years"/>
      </c:dateAx>
      <c:valAx>
        <c:axId val="1470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壬生町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39858</v>
      </c>
      <c r="AM8" s="64"/>
      <c r="AN8" s="64"/>
      <c r="AO8" s="64"/>
      <c r="AP8" s="64"/>
      <c r="AQ8" s="64"/>
      <c r="AR8" s="64"/>
      <c r="AS8" s="64"/>
      <c r="AT8" s="63">
        <f>データ!S6</f>
        <v>61.06</v>
      </c>
      <c r="AU8" s="63"/>
      <c r="AV8" s="63"/>
      <c r="AW8" s="63"/>
      <c r="AX8" s="63"/>
      <c r="AY8" s="63"/>
      <c r="AZ8" s="63"/>
      <c r="BA8" s="63"/>
      <c r="BB8" s="63">
        <f>データ!T6</f>
        <v>652.77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v>
      </c>
      <c r="Q10" s="63"/>
      <c r="R10" s="63"/>
      <c r="S10" s="63"/>
      <c r="T10" s="63"/>
      <c r="U10" s="63"/>
      <c r="V10" s="63"/>
      <c r="W10" s="63">
        <f>データ!P6</f>
        <v>98.65</v>
      </c>
      <c r="X10" s="63"/>
      <c r="Y10" s="63"/>
      <c r="Z10" s="63"/>
      <c r="AA10" s="63"/>
      <c r="AB10" s="63"/>
      <c r="AC10" s="63"/>
      <c r="AD10" s="64">
        <f>データ!Q6</f>
        <v>3780</v>
      </c>
      <c r="AE10" s="64"/>
      <c r="AF10" s="64"/>
      <c r="AG10" s="64"/>
      <c r="AH10" s="64"/>
      <c r="AI10" s="64"/>
      <c r="AJ10" s="64"/>
      <c r="AK10" s="2"/>
      <c r="AL10" s="64">
        <f>データ!U6</f>
        <v>4377</v>
      </c>
      <c r="AM10" s="64"/>
      <c r="AN10" s="64"/>
      <c r="AO10" s="64"/>
      <c r="AP10" s="64"/>
      <c r="AQ10" s="64"/>
      <c r="AR10" s="64"/>
      <c r="AS10" s="64"/>
      <c r="AT10" s="63">
        <f>データ!V6</f>
        <v>3.36</v>
      </c>
      <c r="AU10" s="63"/>
      <c r="AV10" s="63"/>
      <c r="AW10" s="63"/>
      <c r="AX10" s="63"/>
      <c r="AY10" s="63"/>
      <c r="AZ10" s="63"/>
      <c r="BA10" s="63"/>
      <c r="BB10" s="63">
        <f>データ!W6</f>
        <v>1302.68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93611</v>
      </c>
      <c r="D6" s="31">
        <f t="shared" si="3"/>
        <v>47</v>
      </c>
      <c r="E6" s="31">
        <f t="shared" si="3"/>
        <v>17</v>
      </c>
      <c r="F6" s="31">
        <f t="shared" si="3"/>
        <v>5</v>
      </c>
      <c r="G6" s="31">
        <f t="shared" si="3"/>
        <v>0</v>
      </c>
      <c r="H6" s="31" t="str">
        <f t="shared" si="3"/>
        <v>栃木県　壬生町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v>
      </c>
      <c r="P6" s="32">
        <f t="shared" si="3"/>
        <v>98.65</v>
      </c>
      <c r="Q6" s="32">
        <f t="shared" si="3"/>
        <v>3780</v>
      </c>
      <c r="R6" s="32">
        <f t="shared" si="3"/>
        <v>39858</v>
      </c>
      <c r="S6" s="32">
        <f t="shared" si="3"/>
        <v>61.06</v>
      </c>
      <c r="T6" s="32">
        <f t="shared" si="3"/>
        <v>652.77</v>
      </c>
      <c r="U6" s="32">
        <f t="shared" si="3"/>
        <v>4377</v>
      </c>
      <c r="V6" s="32">
        <f t="shared" si="3"/>
        <v>3.36</v>
      </c>
      <c r="W6" s="32">
        <f t="shared" si="3"/>
        <v>1302.68</v>
      </c>
      <c r="X6" s="33">
        <f>IF(X7="",NA(),X7)</f>
        <v>85.9</v>
      </c>
      <c r="Y6" s="33">
        <f t="shared" ref="Y6:AG6" si="4">IF(Y7="",NA(),Y7)</f>
        <v>85.91</v>
      </c>
      <c r="Z6" s="33">
        <f t="shared" si="4"/>
        <v>87.01</v>
      </c>
      <c r="AA6" s="33">
        <f t="shared" si="4"/>
        <v>90.38</v>
      </c>
      <c r="AB6" s="33">
        <f t="shared" si="4"/>
        <v>89.39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67.709999999999994</v>
      </c>
      <c r="BQ6" s="33">
        <f t="shared" ref="BQ6:BY6" si="8">IF(BQ7="",NA(),BQ7)</f>
        <v>72.83</v>
      </c>
      <c r="BR6" s="33">
        <f t="shared" si="8"/>
        <v>79</v>
      </c>
      <c r="BS6" s="33">
        <f t="shared" si="8"/>
        <v>86.24</v>
      </c>
      <c r="BT6" s="33">
        <f t="shared" si="8"/>
        <v>87.07</v>
      </c>
      <c r="BU6" s="33">
        <f t="shared" si="8"/>
        <v>42.13</v>
      </c>
      <c r="BV6" s="33">
        <f t="shared" si="8"/>
        <v>42.48</v>
      </c>
      <c r="BW6" s="33">
        <f t="shared" si="8"/>
        <v>50.9</v>
      </c>
      <c r="BX6" s="33">
        <f t="shared" si="8"/>
        <v>50.82</v>
      </c>
      <c r="BY6" s="33">
        <f t="shared" si="8"/>
        <v>52.19</v>
      </c>
      <c r="BZ6" s="32" t="str">
        <f>IF(BZ7="","",IF(BZ7="-","【-】","【"&amp;SUBSTITUTE(TEXT(BZ7,"#,##0.00"),"-","△")&amp;"】"))</f>
        <v>【52.78】</v>
      </c>
      <c r="CA6" s="33">
        <f>IF(CA7="",NA(),CA7)</f>
        <v>175.2</v>
      </c>
      <c r="CB6" s="33">
        <f t="shared" ref="CB6:CJ6" si="9">IF(CB7="",NA(),CB7)</f>
        <v>171.29</v>
      </c>
      <c r="CC6" s="33">
        <f t="shared" si="9"/>
        <v>156.47999999999999</v>
      </c>
      <c r="CD6" s="33">
        <f t="shared" si="9"/>
        <v>150</v>
      </c>
      <c r="CE6" s="33">
        <f t="shared" si="9"/>
        <v>150</v>
      </c>
      <c r="CF6" s="33">
        <f t="shared" si="9"/>
        <v>348.41</v>
      </c>
      <c r="CG6" s="33">
        <f t="shared" si="9"/>
        <v>343.8</v>
      </c>
      <c r="CH6" s="33">
        <f t="shared" si="9"/>
        <v>293.27</v>
      </c>
      <c r="CI6" s="33">
        <f t="shared" si="9"/>
        <v>300.52</v>
      </c>
      <c r="CJ6" s="33">
        <f t="shared" si="9"/>
        <v>296.14</v>
      </c>
      <c r="CK6" s="32" t="str">
        <f>IF(CK7="","",IF(CK7="-","【-】","【"&amp;SUBSTITUTE(TEXT(CK7,"#,##0.00"),"-","△")&amp;"】"))</f>
        <v>【289.81】</v>
      </c>
      <c r="CL6" s="33">
        <f>IF(CL7="",NA(),CL7)</f>
        <v>67.19</v>
      </c>
      <c r="CM6" s="33">
        <f t="shared" ref="CM6:CU6" si="10">IF(CM7="",NA(),CM7)</f>
        <v>67.709999999999994</v>
      </c>
      <c r="CN6" s="33">
        <f t="shared" si="10"/>
        <v>66.25</v>
      </c>
      <c r="CO6" s="33">
        <f t="shared" si="10"/>
        <v>66.67</v>
      </c>
      <c r="CP6" s="33">
        <f t="shared" si="10"/>
        <v>65.459999999999994</v>
      </c>
      <c r="CQ6" s="33">
        <f t="shared" si="10"/>
        <v>46.85</v>
      </c>
      <c r="CR6" s="33">
        <f t="shared" si="10"/>
        <v>46.06</v>
      </c>
      <c r="CS6" s="33">
        <f t="shared" si="10"/>
        <v>53.78</v>
      </c>
      <c r="CT6" s="33">
        <f t="shared" si="10"/>
        <v>53.24</v>
      </c>
      <c r="CU6" s="33">
        <f t="shared" si="10"/>
        <v>52.31</v>
      </c>
      <c r="CV6" s="32" t="str">
        <f>IF(CV7="","",IF(CV7="-","【-】","【"&amp;SUBSTITUTE(TEXT(CV7,"#,##0.00"),"-","△")&amp;"】"))</f>
        <v>【52.74】</v>
      </c>
      <c r="CW6" s="33">
        <f>IF(CW7="",NA(),CW7)</f>
        <v>75.400000000000006</v>
      </c>
      <c r="CX6" s="33">
        <f t="shared" ref="CX6:DF6" si="11">IF(CX7="",NA(),CX7)</f>
        <v>76.94</v>
      </c>
      <c r="CY6" s="33">
        <f t="shared" si="11"/>
        <v>77.19</v>
      </c>
      <c r="CZ6" s="33">
        <f t="shared" si="11"/>
        <v>77.569999999999993</v>
      </c>
      <c r="DA6" s="33">
        <f t="shared" si="11"/>
        <v>79.48</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93611</v>
      </c>
      <c r="D7" s="35">
        <v>47</v>
      </c>
      <c r="E7" s="35">
        <v>17</v>
      </c>
      <c r="F7" s="35">
        <v>5</v>
      </c>
      <c r="G7" s="35">
        <v>0</v>
      </c>
      <c r="H7" s="35" t="s">
        <v>96</v>
      </c>
      <c r="I7" s="35" t="s">
        <v>97</v>
      </c>
      <c r="J7" s="35" t="s">
        <v>98</v>
      </c>
      <c r="K7" s="35" t="s">
        <v>99</v>
      </c>
      <c r="L7" s="35" t="s">
        <v>100</v>
      </c>
      <c r="M7" s="36" t="s">
        <v>101</v>
      </c>
      <c r="N7" s="36" t="s">
        <v>102</v>
      </c>
      <c r="O7" s="36">
        <v>11</v>
      </c>
      <c r="P7" s="36">
        <v>98.65</v>
      </c>
      <c r="Q7" s="36">
        <v>3780</v>
      </c>
      <c r="R7" s="36">
        <v>39858</v>
      </c>
      <c r="S7" s="36">
        <v>61.06</v>
      </c>
      <c r="T7" s="36">
        <v>652.77</v>
      </c>
      <c r="U7" s="36">
        <v>4377</v>
      </c>
      <c r="V7" s="36">
        <v>3.36</v>
      </c>
      <c r="W7" s="36">
        <v>1302.68</v>
      </c>
      <c r="X7" s="36">
        <v>85.9</v>
      </c>
      <c r="Y7" s="36">
        <v>85.91</v>
      </c>
      <c r="Z7" s="36">
        <v>87.01</v>
      </c>
      <c r="AA7" s="36">
        <v>90.38</v>
      </c>
      <c r="AB7" s="36">
        <v>89.39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67.709999999999994</v>
      </c>
      <c r="BQ7" s="36">
        <v>72.83</v>
      </c>
      <c r="BR7" s="36">
        <v>79</v>
      </c>
      <c r="BS7" s="36">
        <v>86.24</v>
      </c>
      <c r="BT7" s="36">
        <v>87.07</v>
      </c>
      <c r="BU7" s="36">
        <v>42.13</v>
      </c>
      <c r="BV7" s="36">
        <v>42.48</v>
      </c>
      <c r="BW7" s="36">
        <v>50.9</v>
      </c>
      <c r="BX7" s="36">
        <v>50.82</v>
      </c>
      <c r="BY7" s="36">
        <v>52.19</v>
      </c>
      <c r="BZ7" s="36">
        <v>52.78</v>
      </c>
      <c r="CA7" s="36">
        <v>175.2</v>
      </c>
      <c r="CB7" s="36">
        <v>171.29</v>
      </c>
      <c r="CC7" s="36">
        <v>156.47999999999999</v>
      </c>
      <c r="CD7" s="36">
        <v>150</v>
      </c>
      <c r="CE7" s="36">
        <v>150</v>
      </c>
      <c r="CF7" s="36">
        <v>348.41</v>
      </c>
      <c r="CG7" s="36">
        <v>343.8</v>
      </c>
      <c r="CH7" s="36">
        <v>293.27</v>
      </c>
      <c r="CI7" s="36">
        <v>300.52</v>
      </c>
      <c r="CJ7" s="36">
        <v>296.14</v>
      </c>
      <c r="CK7" s="36">
        <v>289.81</v>
      </c>
      <c r="CL7" s="36">
        <v>67.19</v>
      </c>
      <c r="CM7" s="36">
        <v>67.709999999999994</v>
      </c>
      <c r="CN7" s="36">
        <v>66.25</v>
      </c>
      <c r="CO7" s="36">
        <v>66.67</v>
      </c>
      <c r="CP7" s="36">
        <v>65.459999999999994</v>
      </c>
      <c r="CQ7" s="36">
        <v>46.85</v>
      </c>
      <c r="CR7" s="36">
        <v>46.06</v>
      </c>
      <c r="CS7" s="36">
        <v>53.78</v>
      </c>
      <c r="CT7" s="36">
        <v>53.24</v>
      </c>
      <c r="CU7" s="36">
        <v>52.31</v>
      </c>
      <c r="CV7" s="36">
        <v>52.74</v>
      </c>
      <c r="CW7" s="36">
        <v>75.400000000000006</v>
      </c>
      <c r="CX7" s="36">
        <v>76.94</v>
      </c>
      <c r="CY7" s="36">
        <v>77.19</v>
      </c>
      <c r="CZ7" s="36">
        <v>77.569999999999993</v>
      </c>
      <c r="DA7" s="36">
        <v>79.48</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2017-02-08T03:08:48Z</dcterms:created>
  <dcterms:modified xsi:type="dcterms:W3CDTF">2017-02-17T05:15:31Z</dcterms:modified>
  <cp:category/>
</cp:coreProperties>
</file>