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6下水（農集）\"/>
    </mc:Choice>
  </mc:AlternateContent>
  <workbookProtection workbookAlgorithmName="SHA-512" workbookHashValue="oiX0pBFQyXR/URwfLe457+TfYDPprIvV3AINZz5nfTdr8mlX4+9zcSYy5uNPAVkifXA1xC6qaQIxi4hK7Z6fgQ==" workbookSaltValue="mboBpnkRuP2lGZSF/+IxQ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<sst xmlns="http://schemas.openxmlformats.org/spreadsheetml/2006/main" count="240" uniqueCount="125">
  <si>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</si>
  <si>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</si>
  <si>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</si>
  <si>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</si>
  <si>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</si>
  <si>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</si>
  <si>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</si>
  <si>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</si>
  <si>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</si>
  <si>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</si>
  <si>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</si>
  <si>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</si>
  <si>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</si>
  <si>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</si>
  <si>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</si>
  <si>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</si>
  <si>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</si>
  <si>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</si>
  <si>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</si>
  <si>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</si>
  <si>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</si>
  <si>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</si>
  <si>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</si>
  <si>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</si>
  <si>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</si>
  <si>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</si>
  <si>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</si>
  <si>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</si>
  <si>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</si>
  <si>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</si>
  <si>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</si>
  <si>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</si>
  <si>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</si>
  <si>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</si>
  <si>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</si>
  <si>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</si>
  <si>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</si>
  <si>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</si>
  <si>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</si>
  <si>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</si>
  <si>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</si>
  <si>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</si>
  <si>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</si>
  <si>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</si>
  <si>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</si>
  <si>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</si>
  <si>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</si>
  <si>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</si>
  <si>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</si>
  <si>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</si>
  <si>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</si>
  <si>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</si>
  <si>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</si>
  <si>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</si>
  <si>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</si>
  <si>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</si>
  <si>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</si>
  <si>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</si>
  <si>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</si>
  <si>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</si>
  <si>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</si>
  <si>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</si>
  <si>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</si>
  <si>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</si>
  <si>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</si>
  <si>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</si>
  <si>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</si>
  <si>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</si>
  <si>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</si>
  <si>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</si>
  <si>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</si>
  <si>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</si>
  <si>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</si>
  <si>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</si>
  <si>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</si>
  <si>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</si>
  <si>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</si>
  <si>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</si>
  <si>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</si>
  <si>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</si>
  <si>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</si>
  <si>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</si>
  <si>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</si>
  <si>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</si>
  <si>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</si>
  <si>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</si>
  <si>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</si>
  <si>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</si>
  <si>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</si>
  <si>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</si>
  <si>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</si>
  <si>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</si>
  <si>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</si>
  <si>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</si>
  <si>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</si>
  <si>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</si>
  <si>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</si>
  <si>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</si>
  <si>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</si>
  <si>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</si>
  <si>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</si>
  <si>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</si>
  <si>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</si>
  <si>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</si>
  <si>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</si>
  <si>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</si>
  <si>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</si>
  <si>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</si>
  <si>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</si>
  <si>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壬生町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</si>
  <si>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</si>
  <si>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</si>
  <si>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</si>
  <si>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</si>
  <si>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</si>
  <si>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</si>
  <si>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</si>
  <si>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</si>
  <si>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</si>
  <si>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</si>
  <si>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</si>
  <si>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</si>
  <si>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当町の農業集落排水事業は、平成６年から着工し徐々に整備拡大してまいりました。　
　管渠施設等では、最大24年が経過している現状です。しかし、管渠施設等の耐用年数は50年とされているため、老朽化にはもう少しの余裕があります。しかし、将来の対応を準備していく必要があると検討しています。
　また、処理場で供用開始から20年を超える箇所については、予防保全の観点から、機器の更新を検討していきます。</t>
    <rPh sb="1" eb="2">
      <t>トウ</t>
    </rPh>
    <rPh sb="2" eb="3">
      <t>マチ</t>
    </rPh>
    <rPh sb="4" eb="6">
      <t>ノウギョウ</t>
    </rPh>
    <rPh sb="6" eb="8">
      <t>シュウラク</t>
    </rPh>
    <rPh sb="8" eb="10">
      <t>ハイスイ</t>
    </rPh>
    <rPh sb="10" eb="12">
      <t>ジギョウ</t>
    </rPh>
    <rPh sb="14" eb="16">
      <t>ヘイセイ</t>
    </rPh>
    <rPh sb="17" eb="18">
      <t>ネン</t>
    </rPh>
    <rPh sb="20" eb="22">
      <t>チャッコウ</t>
    </rPh>
    <rPh sb="23" eb="25">
      <t>ジョジョ</t>
    </rPh>
    <rPh sb="26" eb="28">
      <t>セイビ</t>
    </rPh>
    <rPh sb="28" eb="30">
      <t>カクダイ</t>
    </rPh>
    <rPh sb="42" eb="44">
      <t>カンキョ</t>
    </rPh>
    <rPh sb="46" eb="47">
      <t>トウ</t>
    </rPh>
    <rPh sb="50" eb="52">
      <t>サイダイ</t>
    </rPh>
    <rPh sb="54" eb="55">
      <t>ネン</t>
    </rPh>
    <rPh sb="56" eb="58">
      <t>ケイカ</t>
    </rPh>
    <rPh sb="62" eb="64">
      <t>ゲンジョウ</t>
    </rPh>
    <rPh sb="71" eb="73">
      <t>カンキョ</t>
    </rPh>
    <rPh sb="73" eb="75">
      <t>シセツ</t>
    </rPh>
    <rPh sb="75" eb="76">
      <t>トウ</t>
    </rPh>
    <rPh sb="77" eb="79">
      <t>タイヨウ</t>
    </rPh>
    <rPh sb="79" eb="81">
      <t>ネンスウ</t>
    </rPh>
    <rPh sb="84" eb="85">
      <t>ネン</t>
    </rPh>
    <rPh sb="94" eb="97">
      <t>ロウキュウカ</t>
    </rPh>
    <rPh sb="101" eb="102">
      <t>スコ</t>
    </rPh>
    <rPh sb="104" eb="106">
      <t>ヨユウ</t>
    </rPh>
    <rPh sb="116" eb="118">
      <t>ショウライ</t>
    </rPh>
    <rPh sb="119" eb="121">
      <t>タイオウ</t>
    </rPh>
    <rPh sb="122" eb="124">
      <t>ジュンビ</t>
    </rPh>
    <rPh sb="128" eb="130">
      <t>ヒツヨウ</t>
    </rPh>
    <rPh sb="134" eb="136">
      <t>ケントウ</t>
    </rPh>
    <rPh sb="151" eb="153">
      <t>キョウヨウ</t>
    </rPh>
    <rPh sb="153" eb="155">
      <t>カイシ</t>
    </rPh>
    <rPh sb="159" eb="160">
      <t>ネン</t>
    </rPh>
    <rPh sb="161" eb="162">
      <t>コ</t>
    </rPh>
    <rPh sb="164" eb="166">
      <t>カショ</t>
    </rPh>
    <rPh sb="172" eb="174">
      <t>ヨボウ</t>
    </rPh>
    <rPh sb="174" eb="176">
      <t>ホゼン</t>
    </rPh>
    <rPh sb="177" eb="179">
      <t>カンテン</t>
    </rPh>
    <rPh sb="185" eb="187">
      <t>コウシン</t>
    </rPh>
    <rPh sb="188" eb="190">
      <t>ケントウ</t>
    </rPh>
    <phoneticPr fontId="4"/>
  </si>
  <si>
    <t>今後農業集落排水事業を継続的に経営していくために「新規接続の啓発・料金徴収の徹底・修繕計画の最適化」など、更なる経営健全化対策を進めて行く方針です。</t>
    <rPh sb="0" eb="2">
      <t>コンゴ</t>
    </rPh>
    <rPh sb="2" eb="10">
      <t>ノウギョウシュウラクハイスイジギョウ</t>
    </rPh>
    <rPh sb="11" eb="14">
      <t>ケイゾクテキ</t>
    </rPh>
    <rPh sb="15" eb="17">
      <t>ケイエイ</t>
    </rPh>
    <rPh sb="25" eb="27">
      <t>シンキ</t>
    </rPh>
    <rPh sb="27" eb="29">
      <t>セツゾク</t>
    </rPh>
    <rPh sb="30" eb="32">
      <t>ケイハツ</t>
    </rPh>
    <rPh sb="33" eb="35">
      <t>リョウキン</t>
    </rPh>
    <rPh sb="35" eb="37">
      <t>チョウシュウ</t>
    </rPh>
    <rPh sb="38" eb="40">
      <t>テッテイ</t>
    </rPh>
    <rPh sb="41" eb="43">
      <t>シュウゼン</t>
    </rPh>
    <rPh sb="43" eb="45">
      <t>ケイカク</t>
    </rPh>
    <rPh sb="46" eb="49">
      <t>サイテキカ</t>
    </rPh>
    <rPh sb="53" eb="54">
      <t>サラ</t>
    </rPh>
    <rPh sb="56" eb="58">
      <t>ケイエイ</t>
    </rPh>
    <rPh sb="58" eb="61">
      <t>ケンゼンカ</t>
    </rPh>
    <rPh sb="61" eb="63">
      <t>タイサク</t>
    </rPh>
    <rPh sb="64" eb="65">
      <t>スス</t>
    </rPh>
    <rPh sb="67" eb="68">
      <t>イ</t>
    </rPh>
    <rPh sb="69" eb="71">
      <t>ホウシン</t>
    </rPh>
    <phoneticPr fontId="4"/>
  </si>
  <si>
    <t>農業集落排水事業は従来から受益者が少なく、さらに農村部の人口減少が大きいため経済性を確保することが難しくなっております。使用料収入を中心とした経営では成り立たず、一般会計からの繰入金で補填している現状です。
この状態を改善すべく、使用料徴収体制の強化や処理施設管理委託の長期契約等により支出削減に努力していきます。</t>
    <rPh sb="0" eb="2">
      <t>ノウギョウ</t>
    </rPh>
    <rPh sb="2" eb="6">
      <t>シュウラクハイスイ</t>
    </rPh>
    <rPh sb="6" eb="8">
      <t>ジギョウ</t>
    </rPh>
    <rPh sb="9" eb="11">
      <t>ジュウライ</t>
    </rPh>
    <rPh sb="13" eb="16">
      <t>ジュエキシャ</t>
    </rPh>
    <rPh sb="17" eb="18">
      <t>スク</t>
    </rPh>
    <rPh sb="24" eb="26">
      <t>ノウソン</t>
    </rPh>
    <rPh sb="26" eb="27">
      <t>ブ</t>
    </rPh>
    <rPh sb="28" eb="30">
      <t>ジンコウ</t>
    </rPh>
    <rPh sb="30" eb="32">
      <t>ゲンショウ</t>
    </rPh>
    <rPh sb="33" eb="34">
      <t>オオ</t>
    </rPh>
    <rPh sb="38" eb="41">
      <t>ケイザイセイ</t>
    </rPh>
    <rPh sb="42" eb="44">
      <t>カクホ</t>
    </rPh>
    <rPh sb="49" eb="50">
      <t>ムズカ</t>
    </rPh>
    <rPh sb="60" eb="63">
      <t>シヨウリョウ</t>
    </rPh>
    <rPh sb="63" eb="65">
      <t>シュウニュウ</t>
    </rPh>
    <rPh sb="66" eb="68">
      <t>チュウシン</t>
    </rPh>
    <rPh sb="71" eb="73">
      <t>ケイエイ</t>
    </rPh>
    <rPh sb="75" eb="76">
      <t>ナ</t>
    </rPh>
    <rPh sb="77" eb="78">
      <t>タ</t>
    </rPh>
    <rPh sb="81" eb="83">
      <t>イッパン</t>
    </rPh>
    <rPh sb="83" eb="85">
      <t>カイケイ</t>
    </rPh>
    <rPh sb="88" eb="90">
      <t>クリイレ</t>
    </rPh>
    <rPh sb="90" eb="91">
      <t>キン</t>
    </rPh>
    <rPh sb="92" eb="94">
      <t>ホテン</t>
    </rPh>
    <rPh sb="98" eb="100">
      <t>ゲンジョウ</t>
    </rPh>
    <rPh sb="106" eb="108">
      <t>ジョウタイ</t>
    </rPh>
    <rPh sb="109" eb="111">
      <t>カイゼン</t>
    </rPh>
    <rPh sb="115" eb="118">
      <t>シヨウリョウ</t>
    </rPh>
    <rPh sb="118" eb="120">
      <t>チョウシュウ</t>
    </rPh>
    <rPh sb="120" eb="122">
      <t>タイセイ</t>
    </rPh>
    <rPh sb="123" eb="125">
      <t>キョウカ</t>
    </rPh>
    <rPh sb="126" eb="128">
      <t>ショリ</t>
    </rPh>
    <rPh sb="128" eb="130">
      <t>シセツ</t>
    </rPh>
    <rPh sb="130" eb="132">
      <t>カンリ</t>
    </rPh>
    <rPh sb="132" eb="134">
      <t>イタク</t>
    </rPh>
    <rPh sb="135" eb="137">
      <t>チョウキ</t>
    </rPh>
    <rPh sb="137" eb="139">
      <t>ケイヤク</t>
    </rPh>
    <rPh sb="139" eb="140">
      <t>トウ</t>
    </rPh>
    <rPh sb="143" eb="145">
      <t>シシュツ</t>
    </rPh>
    <rPh sb="145" eb="147">
      <t>サクゲン</t>
    </rPh>
    <rPh sb="148" eb="150">
      <t>ドリョク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</si>
</sst>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46-4CBD-ADC9-83A398CCDC04}"/>
            </c:ext>
          </c:extLst>
        </c:ser>
        <c:dLbls>
          <c:showLegendKey val="0"/>
          <c:showVal val="0"/>
          <c:showCatName val="0"/>
          <c:showSerName val="0"/>
          <c:showPercent val="0"/>
          <c:showBubbleSize val="0"/>
        </c:dLbls>
        <c:gapWidth val="150"/>
        <c:axId val="178470792"/>
        <c:axId val="17845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0246-4CBD-ADC9-83A398CCDC04}"/>
            </c:ext>
          </c:extLst>
        </c:ser>
        <c:dLbls>
          <c:showLegendKey val="0"/>
          <c:showVal val="0"/>
          <c:showCatName val="0"/>
          <c:showSerName val="0"/>
          <c:showPercent val="0"/>
          <c:showBubbleSize val="0"/>
        </c:dLbls>
        <c:marker val="1"/>
        <c:smooth val="0"/>
        <c:axId val="178470792"/>
        <c:axId val="178455640"/>
      </c:lineChart>
      <c:dateAx>
        <c:axId val="178470792"/>
        <c:scaling>
          <c:orientation val="minMax"/>
        </c:scaling>
        <c:delete val="1"/>
        <c:axPos val="b"/>
        <c:numFmt formatCode="ge" sourceLinked="1"/>
        <c:majorTickMark val="none"/>
        <c:minorTickMark val="none"/>
        <c:tickLblPos val="none"/>
        <c:crossAx val="178455640"/>
        <c:crosses val="autoZero"/>
        <c:auto val="1"/>
        <c:lblOffset val="100"/>
        <c:baseTimeUnit val="years"/>
      </c:dateAx>
      <c:valAx>
        <c:axId val="17845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7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66.25</c:v>
                </c:pt>
                <c:pt idx="1">
                  <c:v>66.67</c:v>
                </c:pt>
                <c:pt idx="2">
                  <c:v>65.459999999999994</c:v>
                </c:pt>
                <c:pt idx="3">
                  <c:v>65.36</c:v>
                </c:pt>
                <c:pt idx="4">
                  <c:v>56.36</c:v>
                </c:pt>
              </c:numCache>
            </c:numRef>
          </c:val>
          <c:extLst xmlns:c16r2="http://schemas.microsoft.com/office/drawing/2015/06/chart">
            <c:ext xmlns:c16="http://schemas.microsoft.com/office/drawing/2014/chart" uri="{C3380CC4-5D6E-409C-BE32-E72D297353CC}">
              <c16:uniqueId val="{00000000-65BF-4A18-93F8-DF8451264312}"/>
            </c:ext>
          </c:extLst>
        </c:ser>
        <c:dLbls>
          <c:showLegendKey val="0"/>
          <c:showVal val="0"/>
          <c:showCatName val="0"/>
          <c:showSerName val="0"/>
          <c:showPercent val="0"/>
          <c:showBubbleSize val="0"/>
        </c:dLbls>
        <c:gapWidth val="150"/>
        <c:axId val="179305480"/>
        <c:axId val="17930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5BF-4A18-93F8-DF8451264312}"/>
            </c:ext>
          </c:extLst>
        </c:ser>
        <c:dLbls>
          <c:showLegendKey val="0"/>
          <c:showVal val="0"/>
          <c:showCatName val="0"/>
          <c:showSerName val="0"/>
          <c:showPercent val="0"/>
          <c:showBubbleSize val="0"/>
        </c:dLbls>
        <c:marker val="1"/>
        <c:smooth val="0"/>
        <c:axId val="179305480"/>
        <c:axId val="179305872"/>
      </c:lineChart>
      <c:dateAx>
        <c:axId val="179305480"/>
        <c:scaling>
          <c:orientation val="minMax"/>
        </c:scaling>
        <c:delete val="1"/>
        <c:axPos val="b"/>
        <c:numFmt formatCode="ge" sourceLinked="1"/>
        <c:majorTickMark val="none"/>
        <c:minorTickMark val="none"/>
        <c:tickLblPos val="none"/>
        <c:crossAx val="179305872"/>
        <c:crosses val="autoZero"/>
        <c:auto val="1"/>
        <c:lblOffset val="100"/>
        <c:baseTimeUnit val="years"/>
      </c:dateAx>
      <c:valAx>
        <c:axId val="17930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0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77.19</c:v>
                </c:pt>
                <c:pt idx="1">
                  <c:v>77.569999999999993</c:v>
                </c:pt>
                <c:pt idx="2">
                  <c:v>79.48</c:v>
                </c:pt>
                <c:pt idx="3">
                  <c:v>79.349999999999994</c:v>
                </c:pt>
                <c:pt idx="4">
                  <c:v>70.16</c:v>
                </c:pt>
              </c:numCache>
            </c:numRef>
          </c:val>
          <c:extLst xmlns:c16r2="http://schemas.microsoft.com/office/drawing/2015/06/chart">
            <c:ext xmlns:c16="http://schemas.microsoft.com/office/drawing/2014/chart" uri="{C3380CC4-5D6E-409C-BE32-E72D297353CC}">
              <c16:uniqueId val="{00000000-DE46-4BB6-B5E9-8F2391D2E434}"/>
            </c:ext>
          </c:extLst>
        </c:ser>
        <c:dLbls>
          <c:showLegendKey val="0"/>
          <c:showVal val="0"/>
          <c:showCatName val="0"/>
          <c:showSerName val="0"/>
          <c:showPercent val="0"/>
          <c:showBubbleSize val="0"/>
        </c:dLbls>
        <c:gapWidth val="150"/>
        <c:axId val="179475192"/>
        <c:axId val="17947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E46-4BB6-B5E9-8F2391D2E434}"/>
            </c:ext>
          </c:extLst>
        </c:ser>
        <c:dLbls>
          <c:showLegendKey val="0"/>
          <c:showVal val="0"/>
          <c:showCatName val="0"/>
          <c:showSerName val="0"/>
          <c:showPercent val="0"/>
          <c:showBubbleSize val="0"/>
        </c:dLbls>
        <c:marker val="1"/>
        <c:smooth val="0"/>
        <c:axId val="179475192"/>
        <c:axId val="179475584"/>
      </c:lineChart>
      <c:dateAx>
        <c:axId val="179475192"/>
        <c:scaling>
          <c:orientation val="minMax"/>
        </c:scaling>
        <c:delete val="1"/>
        <c:axPos val="b"/>
        <c:numFmt formatCode="ge" sourceLinked="1"/>
        <c:majorTickMark val="none"/>
        <c:minorTickMark val="none"/>
        <c:tickLblPos val="none"/>
        <c:crossAx val="179475584"/>
        <c:crosses val="autoZero"/>
        <c:auto val="1"/>
        <c:lblOffset val="100"/>
        <c:baseTimeUnit val="years"/>
      </c:dateAx>
      <c:valAx>
        <c:axId val="1794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7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87.01</c:v>
                </c:pt>
                <c:pt idx="1">
                  <c:v>90.38</c:v>
                </c:pt>
                <c:pt idx="2">
                  <c:v>89.39</c:v>
                </c:pt>
                <c:pt idx="3">
                  <c:v>89.03</c:v>
                </c:pt>
                <c:pt idx="4">
                  <c:v>68.66</c:v>
                </c:pt>
              </c:numCache>
            </c:numRef>
          </c:val>
          <c:extLst xmlns:c16r2="http://schemas.microsoft.com/office/drawing/2015/06/chart">
            <c:ext xmlns:c16="http://schemas.microsoft.com/office/drawing/2014/chart" uri="{C3380CC4-5D6E-409C-BE32-E72D297353CC}">
              <c16:uniqueId val="{00000000-7C22-40D1-9B6B-624E69CEAB6C}"/>
            </c:ext>
          </c:extLst>
        </c:ser>
        <c:dLbls>
          <c:showLegendKey val="0"/>
          <c:showVal val="0"/>
          <c:showCatName val="0"/>
          <c:showSerName val="0"/>
          <c:showPercent val="0"/>
          <c:showBubbleSize val="0"/>
        </c:dLbls>
        <c:gapWidth val="150"/>
        <c:axId val="178451152"/>
        <c:axId val="17757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22-40D1-9B6B-624E69CEAB6C}"/>
            </c:ext>
          </c:extLst>
        </c:ser>
        <c:dLbls>
          <c:showLegendKey val="0"/>
          <c:showVal val="0"/>
          <c:showCatName val="0"/>
          <c:showSerName val="0"/>
          <c:showPercent val="0"/>
          <c:showBubbleSize val="0"/>
        </c:dLbls>
        <c:marker val="1"/>
        <c:smooth val="0"/>
        <c:axId val="178451152"/>
        <c:axId val="177572592"/>
      </c:lineChart>
      <c:dateAx>
        <c:axId val="178451152"/>
        <c:scaling>
          <c:orientation val="minMax"/>
        </c:scaling>
        <c:delete val="1"/>
        <c:axPos val="b"/>
        <c:numFmt formatCode="ge" sourceLinked="1"/>
        <c:majorTickMark val="none"/>
        <c:minorTickMark val="none"/>
        <c:tickLblPos val="none"/>
        <c:crossAx val="177572592"/>
        <c:crosses val="autoZero"/>
        <c:auto val="1"/>
        <c:lblOffset val="100"/>
        <c:baseTimeUnit val="years"/>
      </c:dateAx>
      <c:valAx>
        <c:axId val="17757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5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BC-4B1C-B1C0-85D99C3AC9B7}"/>
            </c:ext>
          </c:extLst>
        </c:ser>
        <c:dLbls>
          <c:showLegendKey val="0"/>
          <c:showVal val="0"/>
          <c:showCatName val="0"/>
          <c:showSerName val="0"/>
          <c:showPercent val="0"/>
          <c:showBubbleSize val="0"/>
        </c:dLbls>
        <c:gapWidth val="150"/>
        <c:axId val="179089912"/>
        <c:axId val="17909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BC-4B1C-B1C0-85D99C3AC9B7}"/>
            </c:ext>
          </c:extLst>
        </c:ser>
        <c:dLbls>
          <c:showLegendKey val="0"/>
          <c:showVal val="0"/>
          <c:showCatName val="0"/>
          <c:showSerName val="0"/>
          <c:showPercent val="0"/>
          <c:showBubbleSize val="0"/>
        </c:dLbls>
        <c:marker val="1"/>
        <c:smooth val="0"/>
        <c:axId val="179089912"/>
        <c:axId val="179094392"/>
      </c:lineChart>
      <c:dateAx>
        <c:axId val="179089912"/>
        <c:scaling>
          <c:orientation val="minMax"/>
        </c:scaling>
        <c:delete val="1"/>
        <c:axPos val="b"/>
        <c:numFmt formatCode="ge" sourceLinked="1"/>
        <c:majorTickMark val="none"/>
        <c:minorTickMark val="none"/>
        <c:tickLblPos val="none"/>
        <c:crossAx val="179094392"/>
        <c:crosses val="autoZero"/>
        <c:auto val="1"/>
        <c:lblOffset val="100"/>
        <c:baseTimeUnit val="years"/>
      </c:dateAx>
      <c:valAx>
        <c:axId val="17909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8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91-4779-A5C5-349EF58ACA13}"/>
            </c:ext>
          </c:extLst>
        </c:ser>
        <c:dLbls>
          <c:showLegendKey val="0"/>
          <c:showVal val="0"/>
          <c:showCatName val="0"/>
          <c:showSerName val="0"/>
          <c:showPercent val="0"/>
          <c:showBubbleSize val="0"/>
        </c:dLbls>
        <c:gapWidth val="150"/>
        <c:axId val="179071568"/>
        <c:axId val="17913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91-4779-A5C5-349EF58ACA13}"/>
            </c:ext>
          </c:extLst>
        </c:ser>
        <c:dLbls>
          <c:showLegendKey val="0"/>
          <c:showVal val="0"/>
          <c:showCatName val="0"/>
          <c:showSerName val="0"/>
          <c:showPercent val="0"/>
          <c:showBubbleSize val="0"/>
        </c:dLbls>
        <c:marker val="1"/>
        <c:smooth val="0"/>
        <c:axId val="179071568"/>
        <c:axId val="179138280"/>
      </c:lineChart>
      <c:dateAx>
        <c:axId val="179071568"/>
        <c:scaling>
          <c:orientation val="minMax"/>
        </c:scaling>
        <c:delete val="1"/>
        <c:axPos val="b"/>
        <c:numFmt formatCode="ge" sourceLinked="1"/>
        <c:majorTickMark val="none"/>
        <c:minorTickMark val="none"/>
        <c:tickLblPos val="none"/>
        <c:crossAx val="179138280"/>
        <c:crosses val="autoZero"/>
        <c:auto val="1"/>
        <c:lblOffset val="100"/>
        <c:baseTimeUnit val="years"/>
      </c:dateAx>
      <c:valAx>
        <c:axId val="17913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7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75-401F-AD02-56C3D9B682D7}"/>
            </c:ext>
          </c:extLst>
        </c:ser>
        <c:dLbls>
          <c:showLegendKey val="0"/>
          <c:showVal val="0"/>
          <c:showCatName val="0"/>
          <c:showSerName val="0"/>
          <c:showPercent val="0"/>
          <c:showBubbleSize val="0"/>
        </c:dLbls>
        <c:gapWidth val="150"/>
        <c:axId val="175716544"/>
        <c:axId val="17571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75-401F-AD02-56C3D9B682D7}"/>
            </c:ext>
          </c:extLst>
        </c:ser>
        <c:dLbls>
          <c:showLegendKey val="0"/>
          <c:showVal val="0"/>
          <c:showCatName val="0"/>
          <c:showSerName val="0"/>
          <c:showPercent val="0"/>
          <c:showBubbleSize val="0"/>
        </c:dLbls>
        <c:marker val="1"/>
        <c:smooth val="0"/>
        <c:axId val="175716544"/>
        <c:axId val="175716936"/>
      </c:lineChart>
      <c:dateAx>
        <c:axId val="175716544"/>
        <c:scaling>
          <c:orientation val="minMax"/>
        </c:scaling>
        <c:delete val="1"/>
        <c:axPos val="b"/>
        <c:numFmt formatCode="ge" sourceLinked="1"/>
        <c:majorTickMark val="none"/>
        <c:minorTickMark val="none"/>
        <c:tickLblPos val="none"/>
        <c:crossAx val="175716936"/>
        <c:crosses val="autoZero"/>
        <c:auto val="1"/>
        <c:lblOffset val="100"/>
        <c:baseTimeUnit val="years"/>
      </c:dateAx>
      <c:valAx>
        <c:axId val="17571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DB-4796-8403-E7F1E4607072}"/>
            </c:ext>
          </c:extLst>
        </c:ser>
        <c:dLbls>
          <c:showLegendKey val="0"/>
          <c:showVal val="0"/>
          <c:showCatName val="0"/>
          <c:showSerName val="0"/>
          <c:showPercent val="0"/>
          <c:showBubbleSize val="0"/>
        </c:dLbls>
        <c:gapWidth val="150"/>
        <c:axId val="175719680"/>
        <c:axId val="17572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DB-4796-8403-E7F1E4607072}"/>
            </c:ext>
          </c:extLst>
        </c:ser>
        <c:dLbls>
          <c:showLegendKey val="0"/>
          <c:showVal val="0"/>
          <c:showCatName val="0"/>
          <c:showSerName val="0"/>
          <c:showPercent val="0"/>
          <c:showBubbleSize val="0"/>
        </c:dLbls>
        <c:marker val="1"/>
        <c:smooth val="0"/>
        <c:axId val="175719680"/>
        <c:axId val="175720072"/>
      </c:lineChart>
      <c:dateAx>
        <c:axId val="175719680"/>
        <c:scaling>
          <c:orientation val="minMax"/>
        </c:scaling>
        <c:delete val="1"/>
        <c:axPos val="b"/>
        <c:numFmt formatCode="ge" sourceLinked="1"/>
        <c:majorTickMark val="none"/>
        <c:minorTickMark val="none"/>
        <c:tickLblPos val="none"/>
        <c:crossAx val="175720072"/>
        <c:crosses val="autoZero"/>
        <c:auto val="1"/>
        <c:lblOffset val="100"/>
        <c:baseTimeUnit val="years"/>
      </c:dateAx>
      <c:valAx>
        <c:axId val="17572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7CA-4470-9D71-5083C76E626B}"/>
            </c:ext>
          </c:extLst>
        </c:ser>
        <c:dLbls>
          <c:showLegendKey val="0"/>
          <c:showVal val="0"/>
          <c:showCatName val="0"/>
          <c:showSerName val="0"/>
          <c:showPercent val="0"/>
          <c:showBubbleSize val="0"/>
        </c:dLbls>
        <c:gapWidth val="150"/>
        <c:axId val="179302344"/>
        <c:axId val="17930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47CA-4470-9D71-5083C76E626B}"/>
            </c:ext>
          </c:extLst>
        </c:ser>
        <c:dLbls>
          <c:showLegendKey val="0"/>
          <c:showVal val="0"/>
          <c:showCatName val="0"/>
          <c:showSerName val="0"/>
          <c:showPercent val="0"/>
          <c:showBubbleSize val="0"/>
        </c:dLbls>
        <c:marker val="1"/>
        <c:smooth val="0"/>
        <c:axId val="179302344"/>
        <c:axId val="179302736"/>
      </c:lineChart>
      <c:dateAx>
        <c:axId val="179302344"/>
        <c:scaling>
          <c:orientation val="minMax"/>
        </c:scaling>
        <c:delete val="1"/>
        <c:axPos val="b"/>
        <c:numFmt formatCode="ge" sourceLinked="1"/>
        <c:majorTickMark val="none"/>
        <c:minorTickMark val="none"/>
        <c:tickLblPos val="none"/>
        <c:crossAx val="179302736"/>
        <c:crosses val="autoZero"/>
        <c:auto val="1"/>
        <c:lblOffset val="100"/>
        <c:baseTimeUnit val="years"/>
      </c:dateAx>
      <c:valAx>
        <c:axId val="17930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0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79</c:v>
                </c:pt>
                <c:pt idx="1">
                  <c:v>86.24</c:v>
                </c:pt>
                <c:pt idx="2">
                  <c:v>87.07</c:v>
                </c:pt>
                <c:pt idx="3">
                  <c:v>86.04</c:v>
                </c:pt>
                <c:pt idx="4">
                  <c:v>82.95</c:v>
                </c:pt>
              </c:numCache>
            </c:numRef>
          </c:val>
          <c:extLst xmlns:c16r2="http://schemas.microsoft.com/office/drawing/2015/06/chart">
            <c:ext xmlns:c16="http://schemas.microsoft.com/office/drawing/2014/chart" uri="{C3380CC4-5D6E-409C-BE32-E72D297353CC}">
              <c16:uniqueId val="{00000000-651A-4C71-A269-27075EF54E6A}"/>
            </c:ext>
          </c:extLst>
        </c:ser>
        <c:dLbls>
          <c:showLegendKey val="0"/>
          <c:showVal val="0"/>
          <c:showCatName val="0"/>
          <c:showSerName val="0"/>
          <c:showPercent val="0"/>
          <c:showBubbleSize val="0"/>
        </c:dLbls>
        <c:gapWidth val="150"/>
        <c:axId val="175719288"/>
        <c:axId val="17571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651A-4C71-A269-27075EF54E6A}"/>
            </c:ext>
          </c:extLst>
        </c:ser>
        <c:dLbls>
          <c:showLegendKey val="0"/>
          <c:showVal val="0"/>
          <c:showCatName val="0"/>
          <c:showSerName val="0"/>
          <c:showPercent val="0"/>
          <c:showBubbleSize val="0"/>
        </c:dLbls>
        <c:marker val="1"/>
        <c:smooth val="0"/>
        <c:axId val="175719288"/>
        <c:axId val="175718896"/>
      </c:lineChart>
      <c:dateAx>
        <c:axId val="175719288"/>
        <c:scaling>
          <c:orientation val="minMax"/>
        </c:scaling>
        <c:delete val="1"/>
        <c:axPos val="b"/>
        <c:numFmt formatCode="ge" sourceLinked="1"/>
        <c:majorTickMark val="none"/>
        <c:minorTickMark val="none"/>
        <c:tickLblPos val="none"/>
        <c:crossAx val="175718896"/>
        <c:crosses val="autoZero"/>
        <c:auto val="1"/>
        <c:lblOffset val="100"/>
        <c:baseTimeUnit val="years"/>
      </c:dateAx>
      <c:valAx>
        <c:axId val="17571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1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156.47999999999999</c:v>
                </c:pt>
                <c:pt idx="1">
                  <c:v>150</c:v>
                </c:pt>
                <c:pt idx="2">
                  <c:v>150</c:v>
                </c:pt>
                <c:pt idx="3">
                  <c:v>150</c:v>
                </c:pt>
                <c:pt idx="4">
                  <c:v>159.19999999999999</c:v>
                </c:pt>
              </c:numCache>
            </c:numRef>
          </c:val>
          <c:extLst xmlns:c16r2="http://schemas.microsoft.com/office/drawing/2015/06/chart">
            <c:ext xmlns:c16="http://schemas.microsoft.com/office/drawing/2014/chart" uri="{C3380CC4-5D6E-409C-BE32-E72D297353CC}">
              <c16:uniqueId val="{00000000-FFA7-4D94-A934-BFAC17E1C93E}"/>
            </c:ext>
          </c:extLst>
        </c:ser>
        <c:dLbls>
          <c:showLegendKey val="0"/>
          <c:showVal val="0"/>
          <c:showCatName val="0"/>
          <c:showSerName val="0"/>
          <c:showPercent val="0"/>
          <c:showBubbleSize val="0"/>
        </c:dLbls>
        <c:gapWidth val="150"/>
        <c:axId val="179303912"/>
        <c:axId val="17930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FA7-4D94-A934-BFAC17E1C93E}"/>
            </c:ext>
          </c:extLst>
        </c:ser>
        <c:dLbls>
          <c:showLegendKey val="0"/>
          <c:showVal val="0"/>
          <c:showCatName val="0"/>
          <c:showSerName val="0"/>
          <c:showPercent val="0"/>
          <c:showBubbleSize val="0"/>
        </c:dLbls>
        <c:marker val="1"/>
        <c:smooth val="0"/>
        <c:axId val="179303912"/>
        <c:axId val="179304304"/>
      </c:lineChart>
      <c:dateAx>
        <c:axId val="179303912"/>
        <c:scaling>
          <c:orientation val="minMax"/>
        </c:scaling>
        <c:delete val="1"/>
        <c:axPos val="b"/>
        <c:numFmt formatCode="ge" sourceLinked="1"/>
        <c:majorTickMark val="none"/>
        <c:minorTickMark val="none"/>
        <c:tickLblPos val="none"/>
        <c:crossAx val="179304304"/>
        <c:crosses val="autoZero"/>
        <c:auto val="1"/>
        <c:lblOffset val="100"/>
        <c:baseTimeUnit val="years"/>
      </c:dateAx>
      <c:valAx>
        <c:axId val="17930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0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栃木県　壬生町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39664</v>
      </c>
      <c r="AM8" s="49"/>
      <c r="AN8" s="49"/>
      <c r="AO8" s="49"/>
      <c r="AP8" s="49"/>
      <c r="AQ8" s="49"/>
      <c r="AR8" s="49"/>
      <c r="AS8" s="49"/>
      <c r="AT8" s="44">
        <f>データ!T6</f>
        <v>61.06</v>
      </c>
      <c r="AU8" s="44"/>
      <c r="AV8" s="44"/>
      <c r="AW8" s="44"/>
      <c r="AX8" s="44"/>
      <c r="AY8" s="44"/>
      <c r="AZ8" s="44"/>
      <c r="BA8" s="44"/>
      <c r="BB8" s="44">
        <f>データ!U6</f>
        <v>649.59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13.37</v>
      </c>
      <c r="Q10" s="44"/>
      <c r="R10" s="44"/>
      <c r="S10" s="44"/>
      <c r="T10" s="44"/>
      <c r="U10" s="44"/>
      <c r="V10" s="44"/>
      <c r="W10" s="44">
        <f>データ!Q6</f>
        <v>99.23</v>
      </c>
      <c r="X10" s="44"/>
      <c r="Y10" s="44"/>
      <c r="Z10" s="44"/>
      <c r="AA10" s="44"/>
      <c r="AB10" s="44"/>
      <c r="AC10" s="44"/>
      <c r="AD10" s="49">
        <f>データ!R6</f>
        <v>3780</v>
      </c>
      <c r="AE10" s="49"/>
      <c r="AF10" s="49"/>
      <c r="AG10" s="49"/>
      <c r="AH10" s="49"/>
      <c r="AI10" s="49"/>
      <c r="AJ10" s="49"/>
      <c r="AK10" s="2"/>
      <c r="AL10" s="49">
        <f>データ!V6</f>
        <v>5295</v>
      </c>
      <c r="AM10" s="49"/>
      <c r="AN10" s="49"/>
      <c r="AO10" s="49"/>
      <c r="AP10" s="49"/>
      <c r="AQ10" s="49"/>
      <c r="AR10" s="49"/>
      <c r="AS10" s="49"/>
      <c r="AT10" s="44">
        <f>データ!W6</f>
        <v>3.78</v>
      </c>
      <c r="AU10" s="44"/>
      <c r="AV10" s="44"/>
      <c r="AW10" s="44"/>
      <c r="AX10" s="44"/>
      <c r="AY10" s="44"/>
      <c r="AZ10" s="44"/>
      <c r="BA10" s="44"/>
      <c r="BB10" s="44">
        <f>データ!X6</f>
        <v>1400.79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124</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56</v>
      </c>
      <c r="O86" s="25" t="str">
        <f>データ!EO6</f>
        <v>【0.11】</v>
      </c>
    </row>
  </sheetData>
  <sheetProtection algorithmName="SHA-512" hashValue="IIII6wxOVpab4UGGAC7phj7Nu0N5iJ3roQQ2d/RR8Z3Hlhn634bOv3plpIPjds+v6GKMB9EHUo4Dl6/X9e4Zcw==" saltValue="l0BpNeyyfPU6H91I4fz4R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93611</v>
      </c>
      <c r="D6" s="32">
        <f t="shared" si="3"/>
        <v>47</v>
      </c>
      <c r="E6" s="32">
        <f t="shared" si="3"/>
        <v>17</v>
      </c>
      <c r="F6" s="32">
        <f t="shared" si="3"/>
        <v>5</v>
      </c>
      <c r="G6" s="32">
        <f t="shared" si="3"/>
        <v>0</v>
      </c>
      <c r="H6" s="32" t="str">
        <f t="shared" si="3"/>
        <v>栃木県　壬生町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13.37</v>
      </c>
      <c r="Q6" s="33">
        <f t="shared" si="3"/>
        <v>99.23</v>
      </c>
      <c r="R6" s="33">
        <f t="shared" si="3"/>
        <v>3780</v>
      </c>
      <c r="S6" s="33">
        <f t="shared" si="3"/>
        <v>39664</v>
      </c>
      <c r="T6" s="33">
        <f t="shared" si="3"/>
        <v>61.06</v>
      </c>
      <c r="U6" s="33">
        <f t="shared" si="3"/>
        <v>649.59</v>
      </c>
      <c r="V6" s="33">
        <f t="shared" si="3"/>
        <v>5295</v>
      </c>
      <c r="W6" s="33">
        <f t="shared" si="3"/>
        <v>3.78</v>
      </c>
      <c r="X6" s="33">
        <f t="shared" si="3"/>
        <v>1400.79</v>
      </c>
      <c r="Y6" s="34">
        <f>IF(Y7="",NA(),Y7)</f>
        <v>87.01</v>
      </c>
      <c r="Z6" s="34">
        <f t="shared" ref="Z6:AH6" si="4">IF(Z7="",NA(),Z7)</f>
        <v>90.38</v>
      </c>
      <c r="AA6" s="34">
        <f t="shared" si="4"/>
        <v>89.39</v>
      </c>
      <c r="AB6" s="34">
        <f t="shared" si="4"/>
        <v>89.03</v>
      </c>
      <c r="AC6" s="34">
        <f t="shared" si="4"/>
        <v>68.66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79</v>
      </c>
      <c r="BR6" s="34">
        <f t="shared" ref="BR6:BZ6" si="8">IF(BR7="",NA(),BR7)</f>
        <v>86.24</v>
      </c>
      <c r="BS6" s="34">
        <f t="shared" si="8"/>
        <v>87.07</v>
      </c>
      <c r="BT6" s="34">
        <f t="shared" si="8"/>
        <v>86.04</v>
      </c>
      <c r="BU6" s="34">
        <f t="shared" si="8"/>
        <v>82.95</v>
      </c>
      <c r="BV6" s="34">
        <f t="shared" si="8"/>
        <v>50.9</v>
      </c>
      <c r="BW6" s="34">
        <f t="shared" si="8"/>
        <v>50.82</v>
      </c>
      <c r="BX6" s="34">
        <f t="shared" si="8"/>
        <v>52.19</v>
      </c>
      <c r="BY6" s="34">
        <f t="shared" si="8"/>
        <v>55.32</v>
      </c>
      <c r="BZ6" s="34">
        <f t="shared" si="8"/>
        <v>59.8</v>
      </c>
      <c r="CA6" s="33" t="str">
        <f>IF(CA7="","",IF(CA7="-","【-】","【"&amp;SUBSTITUTE(TEXT(CA7,"#,##0.00"),"-","△")&amp;"】"))</f>
        <v>【60.64】</v>
      </c>
      <c r="CB6" s="34">
        <f>IF(CB7="",NA(),CB7)</f>
        <v>156.47999999999999</v>
      </c>
      <c r="CC6" s="34">
        <f t="shared" ref="CC6:CK6" si="9">IF(CC7="",NA(),CC7)</f>
        <v>150</v>
      </c>
      <c r="CD6" s="34">
        <f t="shared" si="9"/>
        <v>150</v>
      </c>
      <c r="CE6" s="34">
        <f t="shared" si="9"/>
        <v>150</v>
      </c>
      <c r="CF6" s="34">
        <f t="shared" si="9"/>
        <v>159.19999999999999</v>
      </c>
      <c r="CG6" s="34">
        <f t="shared" si="9"/>
        <v>293.27</v>
      </c>
      <c r="CH6" s="34">
        <f t="shared" si="9"/>
        <v>300.52</v>
      </c>
      <c r="CI6" s="34">
        <f t="shared" si="9"/>
        <v>296.14</v>
      </c>
      <c r="CJ6" s="34">
        <f t="shared" si="9"/>
        <v>283.17</v>
      </c>
      <c r="CK6" s="34">
        <f t="shared" si="9"/>
        <v>263.76</v>
      </c>
      <c r="CL6" s="33" t="str">
        <f>IF(CL7="","",IF(CL7="-","【-】","【"&amp;SUBSTITUTE(TEXT(CL7,"#,##0.00"),"-","△")&amp;"】"))</f>
        <v>【255.52】</v>
      </c>
      <c r="CM6" s="34">
        <f>IF(CM7="",NA(),CM7)</f>
        <v>66.25</v>
      </c>
      <c r="CN6" s="34">
        <f t="shared" ref="CN6:CV6" si="10">IF(CN7="",NA(),CN7)</f>
        <v>66.67</v>
      </c>
      <c r="CO6" s="34">
        <f t="shared" si="10"/>
        <v>65.459999999999994</v>
      </c>
      <c r="CP6" s="34">
        <f t="shared" si="10"/>
        <v>65.36</v>
      </c>
      <c r="CQ6" s="34">
        <f t="shared" si="10"/>
        <v>56.36</v>
      </c>
      <c r="CR6" s="34">
        <f t="shared" si="10"/>
        <v>53.78</v>
      </c>
      <c r="CS6" s="34">
        <f t="shared" si="10"/>
        <v>53.24</v>
      </c>
      <c r="CT6" s="34">
        <f t="shared" si="10"/>
        <v>52.31</v>
      </c>
      <c r="CU6" s="34">
        <f t="shared" si="10"/>
        <v>60.65</v>
      </c>
      <c r="CV6" s="34">
        <f t="shared" si="10"/>
        <v>51.75</v>
      </c>
      <c r="CW6" s="33" t="str">
        <f>IF(CW7="","",IF(CW7="-","【-】","【"&amp;SUBSTITUTE(TEXT(CW7,"#,##0.00"),"-","△")&amp;"】"))</f>
        <v>【52.49】</v>
      </c>
      <c r="CX6" s="34">
        <f>IF(CX7="",NA(),CX7)</f>
        <v>77.19</v>
      </c>
      <c r="CY6" s="34">
        <f t="shared" ref="CY6:DG6" si="11">IF(CY7="",NA(),CY7)</f>
        <v>77.569999999999993</v>
      </c>
      <c r="CZ6" s="34">
        <f t="shared" si="11"/>
        <v>79.48</v>
      </c>
      <c r="DA6" s="34">
        <f t="shared" si="11"/>
        <v>79.349999999999994</v>
      </c>
      <c r="DB6" s="34">
        <f t="shared" si="11"/>
        <v>70.16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93611</v>
      </c>
      <c r="D7" s="36">
        <v>47</v>
      </c>
      <c r="E7" s="36">
        <v>17</v>
      </c>
      <c r="F7" s="36">
        <v>5</v>
      </c>
      <c r="G7" s="36">
        <v>0</v>
      </c>
      <c r="H7" s="36" t="s">
        <v>109</v>
      </c>
      <c r="I7" s="36" t="s">
        <v>110</v>
      </c>
      <c r="J7" s="36" t="s">
        <v>111</v>
      </c>
      <c r="K7" s="36" t="s">
        <v>112</v>
      </c>
      <c r="L7" s="36" t="s">
        <v>113</v>
      </c>
      <c r="M7" s="36" t="s">
        <v>114</v>
      </c>
      <c r="N7" s="37" t="s">
        <v>115</v>
      </c>
      <c r="O7" s="37" t="s">
        <v>116</v>
      </c>
      <c r="P7" s="37">
        <v>13.37</v>
      </c>
      <c r="Q7" s="37">
        <v>99.23</v>
      </c>
      <c r="R7" s="37">
        <v>3780</v>
      </c>
      <c r="S7" s="37">
        <v>39664</v>
      </c>
      <c r="T7" s="37">
        <v>61.06</v>
      </c>
      <c r="U7" s="37">
        <v>649.59</v>
      </c>
      <c r="V7" s="37">
        <v>5295</v>
      </c>
      <c r="W7" s="37">
        <v>3.78</v>
      </c>
      <c r="X7" s="37">
        <v>1400.79</v>
      </c>
      <c r="Y7" s="37">
        <v>87.01</v>
      </c>
      <c r="Z7" s="37">
        <v>90.38</v>
      </c>
      <c r="AA7" s="37">
        <v>89.39</v>
      </c>
      <c r="AB7" s="37">
        <v>89.03</v>
      </c>
      <c r="AC7" s="37">
        <v>68.66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79</v>
      </c>
      <c r="BR7" s="37">
        <v>86.24</v>
      </c>
      <c r="BS7" s="37">
        <v>87.07</v>
      </c>
      <c r="BT7" s="37">
        <v>86.04</v>
      </c>
      <c r="BU7" s="37">
        <v>82.95</v>
      </c>
      <c r="BV7" s="37">
        <v>50.9</v>
      </c>
      <c r="BW7" s="37">
        <v>50.82</v>
      </c>
      <c r="BX7" s="37">
        <v>52.19</v>
      </c>
      <c r="BY7" s="37">
        <v>55.32</v>
      </c>
      <c r="BZ7" s="37">
        <v>59.8</v>
      </c>
      <c r="CA7" s="37">
        <v>60.64</v>
      </c>
      <c r="CB7" s="37">
        <v>156.47999999999999</v>
      </c>
      <c r="CC7" s="37">
        <v>150</v>
      </c>
      <c r="CD7" s="37">
        <v>150</v>
      </c>
      <c r="CE7" s="37">
        <v>150</v>
      </c>
      <c r="CF7" s="37">
        <v>159.19999999999999</v>
      </c>
      <c r="CG7" s="37">
        <v>293.27</v>
      </c>
      <c r="CH7" s="37">
        <v>300.52</v>
      </c>
      <c r="CI7" s="37">
        <v>296.14</v>
      </c>
      <c r="CJ7" s="37">
        <v>283.17</v>
      </c>
      <c r="CK7" s="37">
        <v>263.76</v>
      </c>
      <c r="CL7" s="37">
        <v>255.52</v>
      </c>
      <c r="CM7" s="37">
        <v>66.25</v>
      </c>
      <c r="CN7" s="37">
        <v>66.67</v>
      </c>
      <c r="CO7" s="37">
        <v>65.459999999999994</v>
      </c>
      <c r="CP7" s="37">
        <v>65.36</v>
      </c>
      <c r="CQ7" s="37">
        <v>56.36</v>
      </c>
      <c r="CR7" s="37">
        <v>53.78</v>
      </c>
      <c r="CS7" s="37">
        <v>53.24</v>
      </c>
      <c r="CT7" s="37">
        <v>52.31</v>
      </c>
      <c r="CU7" s="37">
        <v>60.65</v>
      </c>
      <c r="CV7" s="37">
        <v>51.75</v>
      </c>
      <c r="CW7" s="37">
        <v>52.49</v>
      </c>
      <c r="CX7" s="37">
        <v>77.19</v>
      </c>
      <c r="CY7" s="37">
        <v>77.569999999999993</v>
      </c>
      <c r="CZ7" s="37">
        <v>79.48</v>
      </c>
      <c r="DA7" s="37">
        <v>79.349999999999994</v>
      </c>
      <c r="DB7" s="37">
        <v>70.16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2018-12-03T09:22:09Z</dcterms:created>
  <dcterms:modified xsi:type="dcterms:W3CDTF">2019-02-07T07:44:22Z</dcterms:modified>
  <cp:category/>
</cp:coreProperties>
</file>