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7\④公営企業Ｔ\【公営企業一般】\H27年度\280122経営比較分析表の分析について\06市町修正\01上水道\"/>
    </mc:Choice>
  </mc:AlternateContent>
  <workbookProtection workbookPassword="B501"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<sst xmlns="http://schemas.openxmlformats.org/spreadsheetml/2006/main" count="217" uniqueCount="107">
  <si>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</si>
  <si>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</si>
  <si>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</si>
  <si>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</si>
  <si>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</si>
  <si>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</si>
  <si>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</si>
  <si>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</si>
  <si>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</si>
  <si>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</si>
  <si>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</si>
  <si>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</si>
  <si>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</si>
  <si>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</si>
  <si>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</si>
  <si>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</si>
  <si>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</si>
  <si>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</si>
  <si>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</si>
  <si>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</si>
  <si>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</si>
  <si>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</si>
  <si>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</si>
  <si>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</si>
  <si>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</si>
  <si>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</si>
  <si>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</si>
  <si>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</si>
  <si>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</si>
  <si>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</si>
  <si>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</si>
  <si>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</si>
  <si>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</si>
  <si>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</si>
  <si>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</si>
  <si>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</si>
  <si>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</si>
  <si>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</si>
  <si>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</si>
  <si>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</si>
  <si>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</si>
  <si>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</si>
  <si>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</si>
  <si>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</si>
  <si>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</si>
  <si>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</si>
  <si>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</si>
  <si>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</si>
  <si>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</si>
  <si>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</si>
  <si>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</si>
  <si>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</si>
  <si>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</si>
  <si>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</si>
  <si>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</si>
  <si>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</si>
  <si>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</si>
  <si>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</si>
  <si>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</si>
  <si>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</si>
  <si>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</si>
  <si>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</si>
  <si>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</si>
  <si>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</si>
  <si>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</si>
  <si>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</si>
  <si>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</si>
  <si>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</si>
  <si>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</si>
  <si>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</si>
  <si>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</si>
  <si>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</si>
  <si>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</si>
  <si>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</si>
  <si>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</si>
  <si>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</si>
  <si>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</si>
  <si>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</si>
  <si>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</si>
  <si>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</si>
  <si>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</si>
  <si>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</si>
  <si>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</si>
  <si>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</si>
  <si>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</si>
  <si>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</si>
  <si>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</si>
  <si>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</si>
  <si>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</si>
  <si>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</si>
  <si>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</si>
  <si>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</si>
  <si>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</si>
  <si>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壬生町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</si>
  <si>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</si>
  <si>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</si>
  <si>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</si>
  <si>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</si>
  <si>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</si>
  <si>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</si>
  <si>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</si>
  <si>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</si>
  <si>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</si>
  <si>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</si>
  <si>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経営の健全性は比較的維持されておりますが、漏水が多い塩化ビニール管や老朽施設の更新等、投資のあり方を検討する必要があります。
　また、有収率が前年度に比べ大幅に減少しており、原因を特定し早急に対策を立てる必要があります。</t>
    <rPh sb="1" eb="3">
      <t>ケイエイ</t>
    </rPh>
    <rPh sb="4" eb="7">
      <t>ケンゼンセイ</t>
    </rPh>
    <rPh sb="8" eb="10">
      <t>ヒカク</t>
    </rPh>
    <rPh sb="10" eb="11">
      <t>テキ</t>
    </rPh>
    <rPh sb="11" eb="13">
      <t>イジ</t>
    </rPh>
    <rPh sb="22" eb="24">
      <t>ロウスイ</t>
    </rPh>
    <rPh sb="25" eb="26">
      <t>オオ</t>
    </rPh>
    <rPh sb="27" eb="29">
      <t>エンカ</t>
    </rPh>
    <rPh sb="33" eb="34">
      <t>カン</t>
    </rPh>
    <rPh sb="42" eb="43">
      <t>トウ</t>
    </rPh>
    <rPh sb="44" eb="46">
      <t>トウシ</t>
    </rPh>
    <rPh sb="49" eb="50">
      <t>カタ</t>
    </rPh>
    <rPh sb="51" eb="53">
      <t>ケントウ</t>
    </rPh>
    <rPh sb="55" eb="57">
      <t>ヒツヨウ</t>
    </rPh>
    <rPh sb="68" eb="70">
      <t>ユウシュウ</t>
    </rPh>
    <rPh sb="70" eb="71">
      <t>リツ</t>
    </rPh>
    <rPh sb="72" eb="75">
      <t>ゼンネンド</t>
    </rPh>
    <rPh sb="76" eb="77">
      <t>クラ</t>
    </rPh>
    <rPh sb="78" eb="80">
      <t>オオハバ</t>
    </rPh>
    <rPh sb="81" eb="83">
      <t>ゲンショウ</t>
    </rPh>
    <rPh sb="88" eb="90">
      <t>ゲンイン</t>
    </rPh>
    <rPh sb="91" eb="93">
      <t>トクテイ</t>
    </rPh>
    <rPh sb="94" eb="96">
      <t>サッキュウ</t>
    </rPh>
    <rPh sb="97" eb="99">
      <t>タイサク</t>
    </rPh>
    <rPh sb="100" eb="101">
      <t>タ</t>
    </rPh>
    <rPh sb="103" eb="105">
      <t>ヒツヨウ</t>
    </rPh>
    <phoneticPr fontId="4"/>
  </si>
  <si>
    <t>　有形固定資産減価償却率については、保有資産は法定耐用年数に達していない状況ですが、数値が右肩上がりの状況にあります。
　管路経年比率については、平成25年度より法定耐用年数を超える管路があり、今後増加傾向にあります。
　管路更新率については、平均値を上回ってますが、更新率の数値は低水準となっております。</t>
    <rPh sb="30" eb="31">
      <t>タッ</t>
    </rPh>
    <rPh sb="91" eb="93">
      <t>カンロ</t>
    </rPh>
    <rPh sb="111" eb="113">
      <t>カンロ</t>
    </rPh>
    <rPh sb="113" eb="115">
      <t>コウシン</t>
    </rPh>
    <rPh sb="115" eb="116">
      <t>リツ</t>
    </rPh>
    <rPh sb="122" eb="125">
      <t>ヘイキンチ</t>
    </rPh>
    <rPh sb="126" eb="128">
      <t>ウワマワ</t>
    </rPh>
    <rPh sb="134" eb="136">
      <t>コウシン</t>
    </rPh>
    <rPh sb="136" eb="137">
      <t>リツ</t>
    </rPh>
    <rPh sb="138" eb="140">
      <t>スウチ</t>
    </rPh>
    <rPh sb="141" eb="144">
      <t>テイスイジュン</t>
    </rPh>
    <phoneticPr fontId="4"/>
  </si>
  <si>
    <r>
      <t>　経常収支比率については、100％以上の数値</t>
    </r>
    <r>
      <rPr>
        <sz val="11"/>
        <rFont val="ＭＳ ゴシック"/>
        <family val="3"/>
        <charset val="128"/>
      </rPr>
      <t>を保っているものの右肩下がりの傾向にあり、経常費用を抑える取組が必要と考えています。</t>
    </r>
    <r>
      <rPr>
        <sz val="11"/>
        <color theme="1"/>
        <rFont val="ＭＳ ゴシック"/>
        <family val="3"/>
        <charset val="128"/>
      </rPr>
      <t xml:space="preserve">
　累積欠損金比率については、累積欠損金が発生していないため0％です。
　流動比率については、平成26年度決算から会計基準の見直しにより、借入資本金を負債に計上したため比率が減少しました。
　企業債残高対給水収益比率については、企業債残高の減少により下降傾向にあります。しかし、今後の老朽施設更新の増加に伴い比率が増加することが予想されます。
　料金回収率は100％を超えおり健全性は保たれてますが、今後予想される老朽施設の更新費用に充てる財源を確保するため、改善点を洗い出し経費削減等に努める必要があります。
　給水原価については、平均値より低い数値を維持しています。
　施設利用率については、平均値より低い数値でありますが、右肩上がりであり平均値に近づいています。
　有収率については、平成26年度では前年度比で3ポイント以上減少となり、早急に原因を特定し改善の必要があります。</t>
    </r>
    <rPh sb="1" eb="3">
      <t>ケイジョウ</t>
    </rPh>
    <rPh sb="3" eb="5">
      <t>シュウシ</t>
    </rPh>
    <rPh sb="5" eb="7">
      <t>ヒリツ</t>
    </rPh>
    <rPh sb="17" eb="19">
      <t>イジョウ</t>
    </rPh>
    <rPh sb="20" eb="22">
      <t>スウチ</t>
    </rPh>
    <rPh sb="23" eb="24">
      <t>タモ</t>
    </rPh>
    <rPh sb="31" eb="32">
      <t>ミギ</t>
    </rPh>
    <rPh sb="32" eb="33">
      <t>カタ</t>
    </rPh>
    <rPh sb="33" eb="34">
      <t>サ</t>
    </rPh>
    <rPh sb="37" eb="39">
      <t>ケイコウ</t>
    </rPh>
    <rPh sb="43" eb="45">
      <t>ケイジョウ</t>
    </rPh>
    <rPh sb="46" eb="47">
      <t>ヨウ</t>
    </rPh>
    <rPh sb="48" eb="49">
      <t>オサ</t>
    </rPh>
    <rPh sb="51" eb="53">
      <t>トリクミ</t>
    </rPh>
    <rPh sb="54" eb="56">
      <t>ヒツヨウ</t>
    </rPh>
    <rPh sb="57" eb="58">
      <t>カンガ</t>
    </rPh>
    <rPh sb="66" eb="68">
      <t>ルイセキ</t>
    </rPh>
    <rPh sb="68" eb="71">
      <t>ケッソンキン</t>
    </rPh>
    <rPh sb="71" eb="73">
      <t>ヒリツ</t>
    </rPh>
    <rPh sb="79" eb="81">
      <t>ルイセキ</t>
    </rPh>
    <rPh sb="81" eb="84">
      <t>ケッソンキン</t>
    </rPh>
    <rPh sb="85" eb="87">
      <t>ハッセイ</t>
    </rPh>
    <rPh sb="101" eb="103">
      <t>リュウドウ</t>
    </rPh>
    <rPh sb="103" eb="105">
      <t>ヒリツ</t>
    </rPh>
    <rPh sb="111" eb="113">
      <t>ヘイセイ</t>
    </rPh>
    <rPh sb="115" eb="117">
      <t>ネンド</t>
    </rPh>
    <rPh sb="117" eb="119">
      <t>ケッサン</t>
    </rPh>
    <rPh sb="121" eb="123">
      <t>カイケイ</t>
    </rPh>
    <rPh sb="123" eb="125">
      <t>キジュン</t>
    </rPh>
    <rPh sb="126" eb="128">
      <t>ミナオ</t>
    </rPh>
    <rPh sb="133" eb="135">
      <t>カリイレ</t>
    </rPh>
    <rPh sb="135" eb="138">
      <t>シホンキン</t>
    </rPh>
    <rPh sb="139" eb="141">
      <t>フサイ</t>
    </rPh>
    <rPh sb="142" eb="144">
      <t>ケイジョウ</t>
    </rPh>
    <rPh sb="148" eb="150">
      <t>ヒリツ</t>
    </rPh>
    <rPh sb="151" eb="153">
      <t>ゲンショウ</t>
    </rPh>
    <rPh sb="160" eb="162">
      <t>キギョウ</t>
    </rPh>
    <rPh sb="162" eb="163">
      <t>サイ</t>
    </rPh>
    <rPh sb="163" eb="165">
      <t>ザンダカ</t>
    </rPh>
    <rPh sb="165" eb="166">
      <t>タイ</t>
    </rPh>
    <rPh sb="166" eb="168">
      <t>キュウスイ</t>
    </rPh>
    <rPh sb="168" eb="170">
      <t>シュウエキ</t>
    </rPh>
    <rPh sb="170" eb="172">
      <t>ヒリツ</t>
    </rPh>
    <rPh sb="178" eb="180">
      <t>キギョウ</t>
    </rPh>
    <rPh sb="180" eb="181">
      <t>サイ</t>
    </rPh>
    <rPh sb="181" eb="183">
      <t>ザンダカ</t>
    </rPh>
    <rPh sb="184" eb="186">
      <t>ゲンショウ</t>
    </rPh>
    <rPh sb="189" eb="191">
      <t>カコウ</t>
    </rPh>
    <rPh sb="191" eb="193">
      <t>ケイコウ</t>
    </rPh>
    <rPh sb="203" eb="205">
      <t>コンゴ</t>
    </rPh>
    <rPh sb="206" eb="208">
      <t>ロウキュウ</t>
    </rPh>
    <rPh sb="208" eb="210">
      <t>シセツ</t>
    </rPh>
    <rPh sb="210" eb="212">
      <t>コウシン</t>
    </rPh>
    <rPh sb="213" eb="215">
      <t>ゾウカ</t>
    </rPh>
    <rPh sb="216" eb="217">
      <t>トモナ</t>
    </rPh>
    <rPh sb="218" eb="220">
      <t>ヒリツ</t>
    </rPh>
    <rPh sb="221" eb="223">
      <t>ゾウカ</t>
    </rPh>
    <rPh sb="228" eb="230">
      <t>ヨソウ</t>
    </rPh>
    <rPh sb="237" eb="239">
      <t>リョウキン</t>
    </rPh>
    <rPh sb="239" eb="241">
      <t>カイシュウ</t>
    </rPh>
    <rPh sb="241" eb="242">
      <t>リツ</t>
    </rPh>
    <rPh sb="248" eb="249">
      <t>コ</t>
    </rPh>
    <rPh sb="252" eb="255">
      <t>ケンゼンセイ</t>
    </rPh>
    <rPh sb="256" eb="257">
      <t>タモ</t>
    </rPh>
    <rPh sb="264" eb="266">
      <t>コンゴ</t>
    </rPh>
    <rPh sb="266" eb="268">
      <t>ヨソウ</t>
    </rPh>
    <rPh sb="271" eb="273">
      <t>ロウキュウ</t>
    </rPh>
    <rPh sb="273" eb="275">
      <t>シセツ</t>
    </rPh>
    <rPh sb="276" eb="278">
      <t>コウシン</t>
    </rPh>
    <rPh sb="278" eb="280">
      <t>ヒヨウ</t>
    </rPh>
    <rPh sb="281" eb="282">
      <t>ア</t>
    </rPh>
    <rPh sb="284" eb="286">
      <t>ザイゲン</t>
    </rPh>
    <rPh sb="287" eb="289">
      <t>カクホ</t>
    </rPh>
    <rPh sb="294" eb="297">
      <t>カイゼンテン</t>
    </rPh>
    <rPh sb="298" eb="299">
      <t>アラ</t>
    </rPh>
    <rPh sb="300" eb="301">
      <t>ダ</t>
    </rPh>
    <rPh sb="302" eb="304">
      <t>ケイヒ</t>
    </rPh>
    <rPh sb="304" eb="306">
      <t>サクゲン</t>
    </rPh>
    <rPh sb="306" eb="307">
      <t>トウ</t>
    </rPh>
    <rPh sb="308" eb="309">
      <t>ツト</t>
    </rPh>
    <rPh sb="311" eb="313">
      <t>ヒツヨウ</t>
    </rPh>
    <rPh sb="321" eb="323">
      <t>キュウスイ</t>
    </rPh>
    <rPh sb="323" eb="325">
      <t>ゲンカ</t>
    </rPh>
    <rPh sb="331" eb="334">
      <t>ヘイキンチ</t>
    </rPh>
    <rPh sb="336" eb="337">
      <t>ヒク</t>
    </rPh>
    <rPh sb="338" eb="340">
      <t>スウチ</t>
    </rPh>
    <rPh sb="341" eb="343">
      <t>イジ</t>
    </rPh>
    <rPh sb="351" eb="353">
      <t>シセツ</t>
    </rPh>
    <rPh sb="353" eb="356">
      <t>リヨウリツ</t>
    </rPh>
    <rPh sb="362" eb="365">
      <t>ヘイキンチ</t>
    </rPh>
    <rPh sb="367" eb="368">
      <t>ヒク</t>
    </rPh>
    <rPh sb="369" eb="371">
      <t>スウチ</t>
    </rPh>
    <rPh sb="378" eb="380">
      <t>ミギカタ</t>
    </rPh>
    <rPh sb="380" eb="381">
      <t>ア</t>
    </rPh>
    <rPh sb="386" eb="388">
      <t>ヘイキン</t>
    </rPh>
    <rPh sb="388" eb="389">
      <t>チ</t>
    </rPh>
    <rPh sb="390" eb="391">
      <t>チカ</t>
    </rPh>
    <rPh sb="400" eb="402">
      <t>ユウシュウ</t>
    </rPh>
    <rPh sb="402" eb="403">
      <t>リツ</t>
    </rPh>
    <rPh sb="409" eb="411">
      <t>ヘイセイ</t>
    </rPh>
    <rPh sb="413" eb="415">
      <t>ネンド</t>
    </rPh>
    <rPh sb="417" eb="420">
      <t>ゼンネンド</t>
    </rPh>
    <rPh sb="420" eb="421">
      <t>ヒ</t>
    </rPh>
    <rPh sb="427" eb="429">
      <t>イジョウ</t>
    </rPh>
    <rPh sb="429" eb="431">
      <t>ゲンショウ</t>
    </rPh>
    <rPh sb="435" eb="437">
      <t>ソウキュウ</t>
    </rPh>
    <rPh sb="438" eb="440">
      <t>ゲンイン</t>
    </rPh>
    <rPh sb="441" eb="443">
      <t>トクテイ</t>
    </rPh>
    <rPh sb="444" eb="446">
      <t>カイゼン</t>
    </rPh>
    <rPh sb="447" eb="4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</si>
</sst>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1.38</c:v>
                </c:pt>
                <c:pt idx="1">
                  <c:v>1.22</c:v>
                </c:pt>
                <c:pt idx="2">
                  <c:v>0.68</c:v>
                </c:pt>
                <c:pt idx="3">
                  <c:v>0.75</c:v>
                </c:pt>
                <c:pt idx="4">
                  <c:v>0.93</c:v>
                </c:pt>
              </c:numCache>
            </c:numRef>
          </c:val>
        </c:ser>
        <c:dLbls>
          <c:showLegendKey val="0"/>
          <c:showVal val="0"/>
          <c:showCatName val="0"/>
          <c:showSerName val="0"/>
          <c:showPercent val="0"/>
          <c:showBubbleSize val="0"/>
        </c:dLbls>
        <c:gapWidth val="150"/>
        <c:axId val="349521200"/>
        <c:axId val="34952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349521200"/>
        <c:axId val="349520808"/>
      </c:lineChart>
      <c:dateAx>
        <c:axId val="349521200"/>
        <c:scaling>
          <c:orientation val="minMax"/>
        </c:scaling>
        <c:delete val="1"/>
        <c:axPos val="b"/>
        <c:numFmt formatCode="ge" sourceLinked="1"/>
        <c:majorTickMark val="none"/>
        <c:minorTickMark val="none"/>
        <c:tickLblPos val="none"/>
        <c:crossAx val="349520808"/>
        <c:crosses val="autoZero"/>
        <c:auto val="1"/>
        <c:lblOffset val="100"/>
        <c:baseTimeUnit val="years"/>
      </c:dateAx>
      <c:valAx>
        <c:axId val="34952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52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50.91</c:v>
                </c:pt>
                <c:pt idx="1">
                  <c:v>53.11</c:v>
                </c:pt>
                <c:pt idx="2">
                  <c:v>51.71</c:v>
                </c:pt>
                <c:pt idx="3">
                  <c:v>53.14</c:v>
                </c:pt>
                <c:pt idx="4">
                  <c:v>56.37</c:v>
                </c:pt>
              </c:numCache>
            </c:numRef>
          </c:val>
        </c:ser>
        <c:dLbls>
          <c:showLegendKey val="0"/>
          <c:showVal val="0"/>
          <c:showCatName val="0"/>
          <c:showSerName val="0"/>
          <c:showPercent val="0"/>
          <c:showBubbleSize val="0"/>
        </c:dLbls>
        <c:gapWidth val="150"/>
        <c:axId val="241121232"/>
        <c:axId val="24112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241121232"/>
        <c:axId val="241123976"/>
      </c:lineChart>
      <c:dateAx>
        <c:axId val="241121232"/>
        <c:scaling>
          <c:orientation val="minMax"/>
        </c:scaling>
        <c:delete val="1"/>
        <c:axPos val="b"/>
        <c:numFmt formatCode="ge" sourceLinked="1"/>
        <c:majorTickMark val="none"/>
        <c:minorTickMark val="none"/>
        <c:tickLblPos val="none"/>
        <c:crossAx val="241123976"/>
        <c:crosses val="autoZero"/>
        <c:auto val="1"/>
        <c:lblOffset val="100"/>
        <c:baseTimeUnit val="years"/>
      </c:dateAx>
      <c:valAx>
        <c:axId val="24112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2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89.61</c:v>
                </c:pt>
                <c:pt idx="1">
                  <c:v>84.97</c:v>
                </c:pt>
                <c:pt idx="2">
                  <c:v>87.95</c:v>
                </c:pt>
                <c:pt idx="3">
                  <c:v>86.67</c:v>
                </c:pt>
                <c:pt idx="4">
                  <c:v>83.34</c:v>
                </c:pt>
              </c:numCache>
            </c:numRef>
          </c:val>
        </c:ser>
        <c:dLbls>
          <c:showLegendKey val="0"/>
          <c:showVal val="0"/>
          <c:showCatName val="0"/>
          <c:showSerName val="0"/>
          <c:showPercent val="0"/>
          <c:showBubbleSize val="0"/>
        </c:dLbls>
        <c:gapWidth val="150"/>
        <c:axId val="346926232"/>
        <c:axId val="34692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346926232"/>
        <c:axId val="346925840"/>
      </c:lineChart>
      <c:dateAx>
        <c:axId val="346926232"/>
        <c:scaling>
          <c:orientation val="minMax"/>
        </c:scaling>
        <c:delete val="1"/>
        <c:axPos val="b"/>
        <c:numFmt formatCode="ge" sourceLinked="1"/>
        <c:majorTickMark val="none"/>
        <c:minorTickMark val="none"/>
        <c:tickLblPos val="none"/>
        <c:crossAx val="346925840"/>
        <c:crosses val="autoZero"/>
        <c:auto val="1"/>
        <c:lblOffset val="100"/>
        <c:baseTimeUnit val="years"/>
      </c:dateAx>
      <c:valAx>
        <c:axId val="34692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2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128.81</c:v>
                </c:pt>
                <c:pt idx="1">
                  <c:v>131.11000000000001</c:v>
                </c:pt>
                <c:pt idx="2">
                  <c:v>129.84</c:v>
                </c:pt>
                <c:pt idx="3">
                  <c:v>124.91</c:v>
                </c:pt>
                <c:pt idx="4">
                  <c:v>121.01</c:v>
                </c:pt>
              </c:numCache>
            </c:numRef>
          </c:val>
        </c:ser>
        <c:dLbls>
          <c:showLegendKey val="0"/>
          <c:showVal val="0"/>
          <c:showCatName val="0"/>
          <c:showSerName val="0"/>
          <c:showPercent val="0"/>
          <c:showBubbleSize val="0"/>
        </c:dLbls>
        <c:gapWidth val="150"/>
        <c:axId val="242314536"/>
        <c:axId val="24231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242314536"/>
        <c:axId val="242314144"/>
      </c:lineChart>
      <c:dateAx>
        <c:axId val="242314536"/>
        <c:scaling>
          <c:orientation val="minMax"/>
        </c:scaling>
        <c:delete val="1"/>
        <c:axPos val="b"/>
        <c:numFmt formatCode="ge" sourceLinked="1"/>
        <c:majorTickMark val="none"/>
        <c:minorTickMark val="none"/>
        <c:tickLblPos val="none"/>
        <c:crossAx val="242314144"/>
        <c:crosses val="autoZero"/>
        <c:auto val="1"/>
        <c:lblOffset val="100"/>
        <c:baseTimeUnit val="years"/>
      </c:dateAx>
      <c:valAx>
        <c:axId val="242314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231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37.950000000000003</c:v>
                </c:pt>
                <c:pt idx="1">
                  <c:v>37.950000000000003</c:v>
                </c:pt>
                <c:pt idx="2">
                  <c:v>38.03</c:v>
                </c:pt>
                <c:pt idx="3">
                  <c:v>38.229999999999997</c:v>
                </c:pt>
                <c:pt idx="4">
                  <c:v>44.75</c:v>
                </c:pt>
              </c:numCache>
            </c:numRef>
          </c:val>
        </c:ser>
        <c:dLbls>
          <c:showLegendKey val="0"/>
          <c:showVal val="0"/>
          <c:showCatName val="0"/>
          <c:showSerName val="0"/>
          <c:showPercent val="0"/>
          <c:showBubbleSize val="0"/>
        </c:dLbls>
        <c:gapWidth val="150"/>
        <c:axId val="242312184"/>
        <c:axId val="24231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242312184"/>
        <c:axId val="242311792"/>
      </c:lineChart>
      <c:dateAx>
        <c:axId val="242312184"/>
        <c:scaling>
          <c:orientation val="minMax"/>
        </c:scaling>
        <c:delete val="1"/>
        <c:axPos val="b"/>
        <c:numFmt formatCode="ge" sourceLinked="1"/>
        <c:majorTickMark val="none"/>
        <c:minorTickMark val="none"/>
        <c:tickLblPos val="none"/>
        <c:crossAx val="242311792"/>
        <c:crosses val="autoZero"/>
        <c:auto val="1"/>
        <c:lblOffset val="100"/>
        <c:baseTimeUnit val="years"/>
      </c:dateAx>
      <c:valAx>
        <c:axId val="24231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1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formatCode="#,##0.00;&quot;△&quot;#,##0.00;&quot;-&quot;">
                  <c:v>3.77</c:v>
                </c:pt>
                <c:pt idx="4" formatCode="#,##0.00;&quot;△&quot;#,##0.00;&quot;-&quot;">
                  <c:v>7.28</c:v>
                </c:pt>
              </c:numCache>
            </c:numRef>
          </c:val>
        </c:ser>
        <c:dLbls>
          <c:showLegendKey val="0"/>
          <c:showVal val="0"/>
          <c:showCatName val="0"/>
          <c:showSerName val="0"/>
          <c:showPercent val="0"/>
          <c:showBubbleSize val="0"/>
        </c:dLbls>
        <c:gapWidth val="150"/>
        <c:axId val="242313752"/>
        <c:axId val="24618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242313752"/>
        <c:axId val="246186680"/>
      </c:lineChart>
      <c:dateAx>
        <c:axId val="242313752"/>
        <c:scaling>
          <c:orientation val="minMax"/>
        </c:scaling>
        <c:delete val="1"/>
        <c:axPos val="b"/>
        <c:numFmt formatCode="ge" sourceLinked="1"/>
        <c:majorTickMark val="none"/>
        <c:minorTickMark val="none"/>
        <c:tickLblPos val="none"/>
        <c:crossAx val="246186680"/>
        <c:crosses val="autoZero"/>
        <c:auto val="1"/>
        <c:lblOffset val="100"/>
        <c:baseTimeUnit val="years"/>
      </c:dateAx>
      <c:valAx>
        <c:axId val="24618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1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6188640"/>
        <c:axId val="24618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246188640"/>
        <c:axId val="246187072"/>
      </c:lineChart>
      <c:dateAx>
        <c:axId val="246188640"/>
        <c:scaling>
          <c:orientation val="minMax"/>
        </c:scaling>
        <c:delete val="1"/>
        <c:axPos val="b"/>
        <c:numFmt formatCode="ge" sourceLinked="1"/>
        <c:majorTickMark val="none"/>
        <c:minorTickMark val="none"/>
        <c:tickLblPos val="none"/>
        <c:crossAx val="246187072"/>
        <c:crosses val="autoZero"/>
        <c:auto val="1"/>
        <c:lblOffset val="100"/>
        <c:baseTimeUnit val="years"/>
      </c:dateAx>
      <c:valAx>
        <c:axId val="24618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1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967.16</c:v>
                </c:pt>
                <c:pt idx="1">
                  <c:v>2076.4</c:v>
                </c:pt>
                <c:pt idx="2">
                  <c:v>1683.93</c:v>
                </c:pt>
                <c:pt idx="3">
                  <c:v>2461.46</c:v>
                </c:pt>
                <c:pt idx="4">
                  <c:v>428.88</c:v>
                </c:pt>
              </c:numCache>
            </c:numRef>
          </c:val>
        </c:ser>
        <c:dLbls>
          <c:showLegendKey val="0"/>
          <c:showVal val="0"/>
          <c:showCatName val="0"/>
          <c:showSerName val="0"/>
          <c:showPercent val="0"/>
          <c:showBubbleSize val="0"/>
        </c:dLbls>
        <c:gapWidth val="150"/>
        <c:axId val="246189816"/>
        <c:axId val="24618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246189816"/>
        <c:axId val="246189424"/>
      </c:lineChart>
      <c:dateAx>
        <c:axId val="246189816"/>
        <c:scaling>
          <c:orientation val="minMax"/>
        </c:scaling>
        <c:delete val="1"/>
        <c:axPos val="b"/>
        <c:numFmt formatCode="ge" sourceLinked="1"/>
        <c:majorTickMark val="none"/>
        <c:minorTickMark val="none"/>
        <c:tickLblPos val="none"/>
        <c:crossAx val="246189424"/>
        <c:crosses val="autoZero"/>
        <c:auto val="1"/>
        <c:lblOffset val="100"/>
        <c:baseTimeUnit val="years"/>
      </c:dateAx>
      <c:valAx>
        <c:axId val="24618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618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419.06</c:v>
                </c:pt>
                <c:pt idx="1">
                  <c:v>409.75</c:v>
                </c:pt>
                <c:pt idx="2">
                  <c:v>399.69</c:v>
                </c:pt>
                <c:pt idx="3">
                  <c:v>385.24</c:v>
                </c:pt>
                <c:pt idx="4">
                  <c:v>379.13</c:v>
                </c:pt>
              </c:numCache>
            </c:numRef>
          </c:val>
        </c:ser>
        <c:dLbls>
          <c:showLegendKey val="0"/>
          <c:showVal val="0"/>
          <c:showCatName val="0"/>
          <c:showSerName val="0"/>
          <c:showPercent val="0"/>
          <c:showBubbleSize val="0"/>
        </c:dLbls>
        <c:gapWidth val="150"/>
        <c:axId val="240451056"/>
        <c:axId val="24045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240451056"/>
        <c:axId val="240451840"/>
      </c:lineChart>
      <c:dateAx>
        <c:axId val="240451056"/>
        <c:scaling>
          <c:orientation val="minMax"/>
        </c:scaling>
        <c:delete val="1"/>
        <c:axPos val="b"/>
        <c:numFmt formatCode="ge" sourceLinked="1"/>
        <c:majorTickMark val="none"/>
        <c:minorTickMark val="none"/>
        <c:tickLblPos val="none"/>
        <c:crossAx val="240451840"/>
        <c:crosses val="autoZero"/>
        <c:auto val="1"/>
        <c:lblOffset val="100"/>
        <c:baseTimeUnit val="years"/>
      </c:dateAx>
      <c:valAx>
        <c:axId val="24045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045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116.47</c:v>
                </c:pt>
                <c:pt idx="1">
                  <c:v>119.01</c:v>
                </c:pt>
                <c:pt idx="2">
                  <c:v>116.08</c:v>
                </c:pt>
                <c:pt idx="3">
                  <c:v>112.44</c:v>
                </c:pt>
                <c:pt idx="4">
                  <c:v>115.93</c:v>
                </c:pt>
              </c:numCache>
            </c:numRef>
          </c:val>
        </c:ser>
        <c:dLbls>
          <c:showLegendKey val="0"/>
          <c:showVal val="0"/>
          <c:showCatName val="0"/>
          <c:showSerName val="0"/>
          <c:showPercent val="0"/>
          <c:showBubbleSize val="0"/>
        </c:dLbls>
        <c:gapWidth val="150"/>
        <c:axId val="354151072"/>
        <c:axId val="35415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354151072"/>
        <c:axId val="354151464"/>
      </c:lineChart>
      <c:dateAx>
        <c:axId val="354151072"/>
        <c:scaling>
          <c:orientation val="minMax"/>
        </c:scaling>
        <c:delete val="1"/>
        <c:axPos val="b"/>
        <c:numFmt formatCode="ge" sourceLinked="1"/>
        <c:majorTickMark val="none"/>
        <c:minorTickMark val="none"/>
        <c:tickLblPos val="none"/>
        <c:crossAx val="354151464"/>
        <c:crosses val="autoZero"/>
        <c:auto val="1"/>
        <c:lblOffset val="100"/>
        <c:baseTimeUnit val="years"/>
      </c:dateAx>
      <c:valAx>
        <c:axId val="35415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1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131.53</c:v>
                </c:pt>
                <c:pt idx="1">
                  <c:v>128.94999999999999</c:v>
                </c:pt>
                <c:pt idx="2">
                  <c:v>129.41999999999999</c:v>
                </c:pt>
                <c:pt idx="3">
                  <c:v>133.12</c:v>
                </c:pt>
                <c:pt idx="4">
                  <c:v>129.54</c:v>
                </c:pt>
              </c:numCache>
            </c:numRef>
          </c:val>
        </c:ser>
        <c:dLbls>
          <c:showLegendKey val="0"/>
          <c:showVal val="0"/>
          <c:showCatName val="0"/>
          <c:showSerName val="0"/>
          <c:showPercent val="0"/>
          <c:showBubbleSize val="0"/>
        </c:dLbls>
        <c:gapWidth val="150"/>
        <c:axId val="354152248"/>
        <c:axId val="3541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354152248"/>
        <c:axId val="354152640"/>
      </c:lineChart>
      <c:dateAx>
        <c:axId val="354152248"/>
        <c:scaling>
          <c:orientation val="minMax"/>
        </c:scaling>
        <c:delete val="1"/>
        <c:axPos val="b"/>
        <c:numFmt formatCode="ge" sourceLinked="1"/>
        <c:majorTickMark val="none"/>
        <c:minorTickMark val="none"/>
        <c:tickLblPos val="none"/>
        <c:crossAx val="354152640"/>
        <c:crosses val="autoZero"/>
        <c:auto val="1"/>
        <c:lblOffset val="100"/>
        <c:baseTimeUnit val="years"/>
      </c:dateAx>
      <c:valAx>
        <c:axId val="3541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15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壬生町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39922</v>
      </c>
      <c r="AJ8" s="56"/>
      <c r="AK8" s="56"/>
      <c r="AL8" s="56"/>
      <c r="AM8" s="56"/>
      <c r="AN8" s="56"/>
      <c r="AO8" s="56"/>
      <c r="AP8" s="57"/>
      <c r="AQ8" s="47">
        <f>データ!R6</f>
        <v>61.06</v>
      </c>
      <c r="AR8" s="47"/>
      <c r="AS8" s="47"/>
      <c r="AT8" s="47"/>
      <c r="AU8" s="47"/>
      <c r="AV8" s="47"/>
      <c r="AW8" s="47"/>
      <c r="AX8" s="47"/>
      <c r="AY8" s="47">
        <f>データ!S6</f>
        <v>653.82000000000005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68.180000000000007</v>
      </c>
      <c r="K10" s="47"/>
      <c r="L10" s="47"/>
      <c r="M10" s="47"/>
      <c r="N10" s="47"/>
      <c r="O10" s="47"/>
      <c r="P10" s="47"/>
      <c r="Q10" s="47"/>
      <c r="R10" s="47">
        <f>データ!O6</f>
        <v>90.5</v>
      </c>
      <c r="S10" s="47"/>
      <c r="T10" s="47"/>
      <c r="U10" s="47"/>
      <c r="V10" s="47"/>
      <c r="W10" s="47"/>
      <c r="X10" s="47"/>
      <c r="Y10" s="47"/>
      <c r="Z10" s="78">
        <f>データ!P6</f>
        <v>2991</v>
      </c>
      <c r="AA10" s="78"/>
      <c r="AB10" s="78"/>
      <c r="AC10" s="78"/>
      <c r="AD10" s="78"/>
      <c r="AE10" s="78"/>
      <c r="AF10" s="78"/>
      <c r="AG10" s="78"/>
      <c r="AH10" s="2"/>
      <c r="AI10" s="78">
        <f>データ!T6</f>
        <v>36026</v>
      </c>
      <c r="AJ10" s="78"/>
      <c r="AK10" s="78"/>
      <c r="AL10" s="78"/>
      <c r="AM10" s="78"/>
      <c r="AN10" s="78"/>
      <c r="AO10" s="78"/>
      <c r="AP10" s="78"/>
      <c r="AQ10" s="47">
        <f>データ!U6</f>
        <v>16.3</v>
      </c>
      <c r="AR10" s="47"/>
      <c r="AS10" s="47"/>
      <c r="AT10" s="47"/>
      <c r="AU10" s="47"/>
      <c r="AV10" s="47"/>
      <c r="AW10" s="47"/>
      <c r="AX10" s="47"/>
      <c r="AY10" s="47">
        <f>データ!V6</f>
        <v>2210.1799999999998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93611</v>
      </c>
      <c r="D6" s="31">
        <f t="shared" si="3"/>
        <v>46</v>
      </c>
      <c r="E6" s="31">
        <f t="shared" si="3"/>
        <v>1</v>
      </c>
      <c r="F6" s="31">
        <f t="shared" si="3"/>
        <v>0</v>
      </c>
      <c r="G6" s="31">
        <f t="shared" si="3"/>
        <v>1</v>
      </c>
      <c r="H6" s="31" t="str">
        <f t="shared" si="3"/>
        <v>栃木県　壬生町</v>
      </c>
      <c r="I6" s="31" t="str">
        <f t="shared" si="3"/>
        <v>法適用</v>
      </c>
      <c r="J6" s="31" t="str">
        <f t="shared" si="3"/>
        <v>水道事業</v>
      </c>
      <c r="K6" s="31" t="str">
        <f t="shared" si="3"/>
        <v>末端給水事業</v>
      </c>
      <c r="L6" s="31" t="str">
        <f t="shared" si="3"/>
        <v>A5</v>
      </c>
      <c r="M6" s="32" t="str">
        <f t="shared" si="3"/>
        <v>-</v>
      </c>
      <c r="N6" s="32">
        <f t="shared" si="3"/>
        <v>68.180000000000007</v>
      </c>
      <c r="O6" s="32">
        <f t="shared" si="3"/>
        <v>90.5</v>
      </c>
      <c r="P6" s="32">
        <f t="shared" si="3"/>
        <v>2991</v>
      </c>
      <c r="Q6" s="32">
        <f t="shared" si="3"/>
        <v>39922</v>
      </c>
      <c r="R6" s="32">
        <f t="shared" si="3"/>
        <v>61.06</v>
      </c>
      <c r="S6" s="32">
        <f t="shared" si="3"/>
        <v>653.82000000000005</v>
      </c>
      <c r="T6" s="32">
        <f t="shared" si="3"/>
        <v>36026</v>
      </c>
      <c r="U6" s="32">
        <f t="shared" si="3"/>
        <v>16.3</v>
      </c>
      <c r="V6" s="32">
        <f t="shared" si="3"/>
        <v>2210.1799999999998</v>
      </c>
      <c r="W6" s="33">
        <f>IF(W7="",NA(),W7)</f>
        <v>128.81</v>
      </c>
      <c r="X6" s="33">
        <f t="shared" ref="X6:AF6" si="4">IF(X7="",NA(),X7)</f>
        <v>131.11000000000001</v>
      </c>
      <c r="Y6" s="33">
        <f t="shared" si="4"/>
        <v>129.84</v>
      </c>
      <c r="Z6" s="33">
        <f t="shared" si="4"/>
        <v>124.91</v>
      </c>
      <c r="AA6" s="33">
        <f t="shared" si="4"/>
        <v>121.01</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967.16</v>
      </c>
      <c r="AT6" s="33">
        <f t="shared" ref="AT6:BB6" si="6">IF(AT7="",NA(),AT7)</f>
        <v>2076.4</v>
      </c>
      <c r="AU6" s="33">
        <f t="shared" si="6"/>
        <v>1683.93</v>
      </c>
      <c r="AV6" s="33">
        <f t="shared" si="6"/>
        <v>2461.46</v>
      </c>
      <c r="AW6" s="33">
        <f t="shared" si="6"/>
        <v>428.88</v>
      </c>
      <c r="AX6" s="33">
        <f t="shared" si="6"/>
        <v>792.56</v>
      </c>
      <c r="AY6" s="33">
        <f t="shared" si="6"/>
        <v>832.37</v>
      </c>
      <c r="AZ6" s="33">
        <f t="shared" si="6"/>
        <v>852.01</v>
      </c>
      <c r="BA6" s="33">
        <f t="shared" si="6"/>
        <v>909.68</v>
      </c>
      <c r="BB6" s="33">
        <f t="shared" si="6"/>
        <v>382.09</v>
      </c>
      <c r="BC6" s="32" t="str">
        <f>IF(BC7="","",IF(BC7="-","【-】","【"&amp;SUBSTITUTE(TEXT(BC7,"#,##0.00"),"-","△")&amp;"】"))</f>
        <v>【264.16】</v>
      </c>
      <c r="BD6" s="33">
        <f>IF(BD7="",NA(),BD7)</f>
        <v>419.06</v>
      </c>
      <c r="BE6" s="33">
        <f t="shared" ref="BE6:BM6" si="7">IF(BE7="",NA(),BE7)</f>
        <v>409.75</v>
      </c>
      <c r="BF6" s="33">
        <f t="shared" si="7"/>
        <v>399.69</v>
      </c>
      <c r="BG6" s="33">
        <f t="shared" si="7"/>
        <v>385.24</v>
      </c>
      <c r="BH6" s="33">
        <f t="shared" si="7"/>
        <v>379.13</v>
      </c>
      <c r="BI6" s="33">
        <f t="shared" si="7"/>
        <v>403.05</v>
      </c>
      <c r="BJ6" s="33">
        <f t="shared" si="7"/>
        <v>403.15</v>
      </c>
      <c r="BK6" s="33">
        <f t="shared" si="7"/>
        <v>391.4</v>
      </c>
      <c r="BL6" s="33">
        <f t="shared" si="7"/>
        <v>382.65</v>
      </c>
      <c r="BM6" s="33">
        <f t="shared" si="7"/>
        <v>385.06</v>
      </c>
      <c r="BN6" s="32" t="str">
        <f>IF(BN7="","",IF(BN7="-","【-】","【"&amp;SUBSTITUTE(TEXT(BN7,"#,##0.00"),"-","△")&amp;"】"))</f>
        <v>【283.72】</v>
      </c>
      <c r="BO6" s="33">
        <f>IF(BO7="",NA(),BO7)</f>
        <v>116.47</v>
      </c>
      <c r="BP6" s="33">
        <f t="shared" ref="BP6:BX6" si="8">IF(BP7="",NA(),BP7)</f>
        <v>119.01</v>
      </c>
      <c r="BQ6" s="33">
        <f t="shared" si="8"/>
        <v>116.08</v>
      </c>
      <c r="BR6" s="33">
        <f t="shared" si="8"/>
        <v>112.44</v>
      </c>
      <c r="BS6" s="33">
        <f t="shared" si="8"/>
        <v>115.93</v>
      </c>
      <c r="BT6" s="33">
        <f t="shared" si="8"/>
        <v>97.63</v>
      </c>
      <c r="BU6" s="33">
        <f t="shared" si="8"/>
        <v>94.86</v>
      </c>
      <c r="BV6" s="33">
        <f t="shared" si="8"/>
        <v>95.91</v>
      </c>
      <c r="BW6" s="33">
        <f t="shared" si="8"/>
        <v>96.1</v>
      </c>
      <c r="BX6" s="33">
        <f t="shared" si="8"/>
        <v>99.07</v>
      </c>
      <c r="BY6" s="32" t="str">
        <f>IF(BY7="","",IF(BY7="-","【-】","【"&amp;SUBSTITUTE(TEXT(BY7,"#,##0.00"),"-","△")&amp;"】"))</f>
        <v>【104.60】</v>
      </c>
      <c r="BZ6" s="33">
        <f>IF(BZ7="",NA(),BZ7)</f>
        <v>131.53</v>
      </c>
      <c r="CA6" s="33">
        <f t="shared" ref="CA6:CI6" si="9">IF(CA7="",NA(),CA7)</f>
        <v>128.94999999999999</v>
      </c>
      <c r="CB6" s="33">
        <f t="shared" si="9"/>
        <v>129.41999999999999</v>
      </c>
      <c r="CC6" s="33">
        <f t="shared" si="9"/>
        <v>133.12</v>
      </c>
      <c r="CD6" s="33">
        <f t="shared" si="9"/>
        <v>129.54</v>
      </c>
      <c r="CE6" s="33">
        <f t="shared" si="9"/>
        <v>172.59</v>
      </c>
      <c r="CF6" s="33">
        <f t="shared" si="9"/>
        <v>179.14</v>
      </c>
      <c r="CG6" s="33">
        <f t="shared" si="9"/>
        <v>179.29</v>
      </c>
      <c r="CH6" s="33">
        <f t="shared" si="9"/>
        <v>178.39</v>
      </c>
      <c r="CI6" s="33">
        <f t="shared" si="9"/>
        <v>173.03</v>
      </c>
      <c r="CJ6" s="32" t="str">
        <f>IF(CJ7="","",IF(CJ7="-","【-】","【"&amp;SUBSTITUTE(TEXT(CJ7,"#,##0.00"),"-","△")&amp;"】"))</f>
        <v>【164.21】</v>
      </c>
      <c r="CK6" s="33">
        <f>IF(CK7="",NA(),CK7)</f>
        <v>50.91</v>
      </c>
      <c r="CL6" s="33">
        <f t="shared" ref="CL6:CT6" si="10">IF(CL7="",NA(),CL7)</f>
        <v>53.11</v>
      </c>
      <c r="CM6" s="33">
        <f t="shared" si="10"/>
        <v>51.71</v>
      </c>
      <c r="CN6" s="33">
        <f t="shared" si="10"/>
        <v>53.14</v>
      </c>
      <c r="CO6" s="33">
        <f t="shared" si="10"/>
        <v>56.37</v>
      </c>
      <c r="CP6" s="33">
        <f t="shared" si="10"/>
        <v>60.17</v>
      </c>
      <c r="CQ6" s="33">
        <f t="shared" si="10"/>
        <v>58.76</v>
      </c>
      <c r="CR6" s="33">
        <f t="shared" si="10"/>
        <v>59.09</v>
      </c>
      <c r="CS6" s="33">
        <f t="shared" si="10"/>
        <v>59.23</v>
      </c>
      <c r="CT6" s="33">
        <f t="shared" si="10"/>
        <v>58.58</v>
      </c>
      <c r="CU6" s="32" t="str">
        <f>IF(CU7="","",IF(CU7="-","【-】","【"&amp;SUBSTITUTE(TEXT(CU7,"#,##0.00"),"-","△")&amp;"】"))</f>
        <v>【59.80】</v>
      </c>
      <c r="CV6" s="33">
        <f>IF(CV7="",NA(),CV7)</f>
        <v>89.61</v>
      </c>
      <c r="CW6" s="33">
        <f t="shared" ref="CW6:DE6" si="11">IF(CW7="",NA(),CW7)</f>
        <v>84.97</v>
      </c>
      <c r="CX6" s="33">
        <f t="shared" si="11"/>
        <v>87.95</v>
      </c>
      <c r="CY6" s="33">
        <f t="shared" si="11"/>
        <v>86.67</v>
      </c>
      <c r="CZ6" s="33">
        <f t="shared" si="11"/>
        <v>83.34</v>
      </c>
      <c r="DA6" s="33">
        <f t="shared" si="11"/>
        <v>85.47</v>
      </c>
      <c r="DB6" s="33">
        <f t="shared" si="11"/>
        <v>84.87</v>
      </c>
      <c r="DC6" s="33">
        <f t="shared" si="11"/>
        <v>85.4</v>
      </c>
      <c r="DD6" s="33">
        <f t="shared" si="11"/>
        <v>85.53</v>
      </c>
      <c r="DE6" s="33">
        <f t="shared" si="11"/>
        <v>85.23</v>
      </c>
      <c r="DF6" s="32" t="str">
        <f>IF(DF7="","",IF(DF7="-","【-】","【"&amp;SUBSTITUTE(TEXT(DF7,"#,##0.00"),"-","△")&amp;"】"))</f>
        <v>【89.78】</v>
      </c>
      <c r="DG6" s="33">
        <f>IF(DG7="",NA(),DG7)</f>
        <v>37.950000000000003</v>
      </c>
      <c r="DH6" s="33">
        <f t="shared" ref="DH6:DP6" si="12">IF(DH7="",NA(),DH7)</f>
        <v>37.950000000000003</v>
      </c>
      <c r="DI6" s="33">
        <f t="shared" si="12"/>
        <v>38.03</v>
      </c>
      <c r="DJ6" s="33">
        <f t="shared" si="12"/>
        <v>38.229999999999997</v>
      </c>
      <c r="DK6" s="33">
        <f t="shared" si="12"/>
        <v>44.75</v>
      </c>
      <c r="DL6" s="33">
        <f t="shared" si="12"/>
        <v>34.47</v>
      </c>
      <c r="DM6" s="33">
        <f t="shared" si="12"/>
        <v>35.53</v>
      </c>
      <c r="DN6" s="33">
        <f t="shared" si="12"/>
        <v>36.36</v>
      </c>
      <c r="DO6" s="33">
        <f t="shared" si="12"/>
        <v>37.340000000000003</v>
      </c>
      <c r="DP6" s="33">
        <f t="shared" si="12"/>
        <v>44.31</v>
      </c>
      <c r="DQ6" s="32" t="str">
        <f>IF(DQ7="","",IF(DQ7="-","【-】","【"&amp;SUBSTITUTE(TEXT(DQ7,"#,##0.00"),"-","△")&amp;"】"))</f>
        <v>【46.31】</v>
      </c>
      <c r="DR6" s="32">
        <f>IF(DR7="",NA(),DR7)</f>
        <v>0</v>
      </c>
      <c r="DS6" s="32">
        <f t="shared" ref="DS6:EA6" si="13">IF(DS7="",NA(),DS7)</f>
        <v>0</v>
      </c>
      <c r="DT6" s="32">
        <f t="shared" si="13"/>
        <v>0</v>
      </c>
      <c r="DU6" s="33">
        <f t="shared" si="13"/>
        <v>3.77</v>
      </c>
      <c r="DV6" s="33">
        <f t="shared" si="13"/>
        <v>7.28</v>
      </c>
      <c r="DW6" s="33">
        <f t="shared" si="13"/>
        <v>6.06</v>
      </c>
      <c r="DX6" s="33">
        <f t="shared" si="13"/>
        <v>6.47</v>
      </c>
      <c r="DY6" s="33">
        <f t="shared" si="13"/>
        <v>7.8</v>
      </c>
      <c r="DZ6" s="33">
        <f t="shared" si="13"/>
        <v>8.39</v>
      </c>
      <c r="EA6" s="33">
        <f t="shared" si="13"/>
        <v>10.09</v>
      </c>
      <c r="EB6" s="32" t="str">
        <f>IF(EB7="","",IF(EB7="-","【-】","【"&amp;SUBSTITUTE(TEXT(EB7,"#,##0.00"),"-","△")&amp;"】"))</f>
        <v>【12.42】</v>
      </c>
      <c r="EC6" s="33">
        <f>IF(EC7="",NA(),EC7)</f>
        <v>1.38</v>
      </c>
      <c r="ED6" s="33">
        <f t="shared" ref="ED6:EL6" si="14">IF(ED7="",NA(),ED7)</f>
        <v>1.22</v>
      </c>
      <c r="EE6" s="33">
        <f t="shared" si="14"/>
        <v>0.68</v>
      </c>
      <c r="EF6" s="33">
        <f t="shared" si="14"/>
        <v>0.75</v>
      </c>
      <c r="EG6" s="33">
        <f t="shared" si="14"/>
        <v>0.93</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93611</v>
      </c>
      <c r="D7" s="35">
        <v>46</v>
      </c>
      <c r="E7" s="35">
        <v>1</v>
      </c>
      <c r="F7" s="35">
        <v>0</v>
      </c>
      <c r="G7" s="35">
        <v>1</v>
      </c>
      <c r="H7" s="35" t="s">
        <v>93</v>
      </c>
      <c r="I7" s="35" t="s">
        <v>94</v>
      </c>
      <c r="J7" s="35" t="s">
        <v>95</v>
      </c>
      <c r="K7" s="35" t="s">
        <v>96</v>
      </c>
      <c r="L7" s="35" t="s">
        <v>97</v>
      </c>
      <c r="M7" s="36" t="s">
        <v>98</v>
      </c>
      <c r="N7" s="36">
        <v>68.180000000000007</v>
      </c>
      <c r="O7" s="36">
        <v>90.5</v>
      </c>
      <c r="P7" s="36">
        <v>2991</v>
      </c>
      <c r="Q7" s="36">
        <v>39922</v>
      </c>
      <c r="R7" s="36">
        <v>61.06</v>
      </c>
      <c r="S7" s="36">
        <v>653.82000000000005</v>
      </c>
      <c r="T7" s="36">
        <v>36026</v>
      </c>
      <c r="U7" s="36">
        <v>16.3</v>
      </c>
      <c r="V7" s="36">
        <v>2210.1799999999998</v>
      </c>
      <c r="W7" s="36">
        <v>128.81</v>
      </c>
      <c r="X7" s="36">
        <v>131.11000000000001</v>
      </c>
      <c r="Y7" s="36">
        <v>129.84</v>
      </c>
      <c r="Z7" s="36">
        <v>124.91</v>
      </c>
      <c r="AA7" s="36">
        <v>121.01</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967.16</v>
      </c>
      <c r="AT7" s="36">
        <v>2076.4</v>
      </c>
      <c r="AU7" s="36">
        <v>1683.93</v>
      </c>
      <c r="AV7" s="36">
        <v>2461.46</v>
      </c>
      <c r="AW7" s="36">
        <v>428.88</v>
      </c>
      <c r="AX7" s="36">
        <v>792.56</v>
      </c>
      <c r="AY7" s="36">
        <v>832.37</v>
      </c>
      <c r="AZ7" s="36">
        <v>852.01</v>
      </c>
      <c r="BA7" s="36">
        <v>909.68</v>
      </c>
      <c r="BB7" s="36">
        <v>382.09</v>
      </c>
      <c r="BC7" s="36">
        <v>264.16000000000003</v>
      </c>
      <c r="BD7" s="36">
        <v>419.06</v>
      </c>
      <c r="BE7" s="36">
        <v>409.75</v>
      </c>
      <c r="BF7" s="36">
        <v>399.69</v>
      </c>
      <c r="BG7" s="36">
        <v>385.24</v>
      </c>
      <c r="BH7" s="36">
        <v>379.13</v>
      </c>
      <c r="BI7" s="36">
        <v>403.05</v>
      </c>
      <c r="BJ7" s="36">
        <v>403.15</v>
      </c>
      <c r="BK7" s="36">
        <v>391.4</v>
      </c>
      <c r="BL7" s="36">
        <v>382.65</v>
      </c>
      <c r="BM7" s="36">
        <v>385.06</v>
      </c>
      <c r="BN7" s="36">
        <v>283.72000000000003</v>
      </c>
      <c r="BO7" s="36">
        <v>116.47</v>
      </c>
      <c r="BP7" s="36">
        <v>119.01</v>
      </c>
      <c r="BQ7" s="36">
        <v>116.08</v>
      </c>
      <c r="BR7" s="36">
        <v>112.44</v>
      </c>
      <c r="BS7" s="36">
        <v>115.93</v>
      </c>
      <c r="BT7" s="36">
        <v>97.63</v>
      </c>
      <c r="BU7" s="36">
        <v>94.86</v>
      </c>
      <c r="BV7" s="36">
        <v>95.91</v>
      </c>
      <c r="BW7" s="36">
        <v>96.1</v>
      </c>
      <c r="BX7" s="36">
        <v>99.07</v>
      </c>
      <c r="BY7" s="36">
        <v>104.6</v>
      </c>
      <c r="BZ7" s="36">
        <v>131.53</v>
      </c>
      <c r="CA7" s="36">
        <v>128.94999999999999</v>
      </c>
      <c r="CB7" s="36">
        <v>129.41999999999999</v>
      </c>
      <c r="CC7" s="36">
        <v>133.12</v>
      </c>
      <c r="CD7" s="36">
        <v>129.54</v>
      </c>
      <c r="CE7" s="36">
        <v>172.59</v>
      </c>
      <c r="CF7" s="36">
        <v>179.14</v>
      </c>
      <c r="CG7" s="36">
        <v>179.29</v>
      </c>
      <c r="CH7" s="36">
        <v>178.39</v>
      </c>
      <c r="CI7" s="36">
        <v>173.03</v>
      </c>
      <c r="CJ7" s="36">
        <v>164.21</v>
      </c>
      <c r="CK7" s="36">
        <v>50.91</v>
      </c>
      <c r="CL7" s="36">
        <v>53.11</v>
      </c>
      <c r="CM7" s="36">
        <v>51.71</v>
      </c>
      <c r="CN7" s="36">
        <v>53.14</v>
      </c>
      <c r="CO7" s="36">
        <v>56.37</v>
      </c>
      <c r="CP7" s="36">
        <v>60.17</v>
      </c>
      <c r="CQ7" s="36">
        <v>58.76</v>
      </c>
      <c r="CR7" s="36">
        <v>59.09</v>
      </c>
      <c r="CS7" s="36">
        <v>59.23</v>
      </c>
      <c r="CT7" s="36">
        <v>58.58</v>
      </c>
      <c r="CU7" s="36">
        <v>59.8</v>
      </c>
      <c r="CV7" s="36">
        <v>89.61</v>
      </c>
      <c r="CW7" s="36">
        <v>84.97</v>
      </c>
      <c r="CX7" s="36">
        <v>87.95</v>
      </c>
      <c r="CY7" s="36">
        <v>86.67</v>
      </c>
      <c r="CZ7" s="36">
        <v>83.34</v>
      </c>
      <c r="DA7" s="36">
        <v>85.47</v>
      </c>
      <c r="DB7" s="36">
        <v>84.87</v>
      </c>
      <c r="DC7" s="36">
        <v>85.4</v>
      </c>
      <c r="DD7" s="36">
        <v>85.53</v>
      </c>
      <c r="DE7" s="36">
        <v>85.23</v>
      </c>
      <c r="DF7" s="36">
        <v>89.78</v>
      </c>
      <c r="DG7" s="36">
        <v>37.950000000000003</v>
      </c>
      <c r="DH7" s="36">
        <v>37.950000000000003</v>
      </c>
      <c r="DI7" s="36">
        <v>38.03</v>
      </c>
      <c r="DJ7" s="36">
        <v>38.229999999999997</v>
      </c>
      <c r="DK7" s="36">
        <v>44.75</v>
      </c>
      <c r="DL7" s="36">
        <v>34.47</v>
      </c>
      <c r="DM7" s="36">
        <v>35.53</v>
      </c>
      <c r="DN7" s="36">
        <v>36.36</v>
      </c>
      <c r="DO7" s="36">
        <v>37.340000000000003</v>
      </c>
      <c r="DP7" s="36">
        <v>44.31</v>
      </c>
      <c r="DQ7" s="36">
        <v>46.31</v>
      </c>
      <c r="DR7" s="36">
        <v>0</v>
      </c>
      <c r="DS7" s="36">
        <v>0</v>
      </c>
      <c r="DT7" s="36">
        <v>0</v>
      </c>
      <c r="DU7" s="36">
        <v>3.77</v>
      </c>
      <c r="DV7" s="36">
        <v>7.28</v>
      </c>
      <c r="DW7" s="36">
        <v>6.06</v>
      </c>
      <c r="DX7" s="36">
        <v>6.47</v>
      </c>
      <c r="DY7" s="36">
        <v>7.8</v>
      </c>
      <c r="DZ7" s="36">
        <v>8.39</v>
      </c>
      <c r="EA7" s="36">
        <v>10.09</v>
      </c>
      <c r="EB7" s="36">
        <v>12.42</v>
      </c>
      <c r="EC7" s="36">
        <v>1.38</v>
      </c>
      <c r="ED7" s="36">
        <v>1.22</v>
      </c>
      <c r="EE7" s="36">
        <v>0.68</v>
      </c>
      <c r="EF7" s="36">
        <v>0.75</v>
      </c>
      <c r="EG7" s="36">
        <v>0.93</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2016-02-26T04:16:36Z</cp:lastPrinted>
  <dcterms:created xsi:type="dcterms:W3CDTF">2016-01-18T04:42:30Z</dcterms:created>
  <dcterms:modified xsi:type="dcterms:W3CDTF">2016-02-29T00:41:04Z</dcterms:modified>
  <cp:category/>
</cp:coreProperties>
</file>