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1上水\"/>
    </mc:Choice>
  </mc:AlternateContent>
  <workbookProtection workbookAlgorithmName="SHA-512" workbookHashValue="HbVCFlN7/PD4U96/ZfWN6Ezag47vTFJed+7/IEZPkLf1NQbetaSHbychn72RZffXsb/jFA2T9iDNKfaFy7FN+g==" workbookSaltValue="KUubOVBd29/qF4WhOYni0g==" workbookSpinCount="100000" lockStructure="1"/>
  <bookViews>
    <workbookView xWindow="0" yWindow="0" windowWidth="24000" windowHeight="80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<sst xmlns="http://schemas.openxmlformats.org/spreadsheetml/2006/main" count="232" uniqueCount="120">
  <si>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</si>
  <si>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</si>
  <si>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</si>
  <si>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</si>
  <si>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</si>
  <si>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</si>
  <si>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</si>
  <si>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</si>
  <si>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</si>
  <si>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</si>
  <si>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</si>
  <si>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</si>
  <si>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</si>
  <si>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</si>
  <si>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</si>
  <si>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</si>
  <si>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</si>
  <si>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</si>
  <si>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</si>
  <si>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</si>
  <si>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</si>
  <si>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</si>
  <si>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</si>
  <si>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</si>
  <si>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</si>
  <si>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</si>
  <si>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</si>
  <si>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</si>
  <si>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</si>
  <si>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</si>
  <si>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</si>
  <si>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</si>
  <si>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</si>
  <si>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</si>
  <si>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</si>
  <si>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</si>
  <si>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</si>
  <si>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</si>
  <si>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</si>
  <si>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</si>
  <si>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</si>
  <si>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</si>
  <si>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</si>
  <si>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</si>
  <si>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</si>
  <si>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</si>
  <si>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</si>
  <si>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</si>
  <si>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</si>
  <si>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</si>
  <si>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</si>
  <si>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</si>
  <si>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</si>
  <si>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</si>
  <si>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</si>
  <si>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</si>
  <si>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</si>
  <si>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</si>
  <si>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</si>
  <si>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</si>
  <si>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</si>
  <si>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</si>
  <si>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</si>
  <si>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</si>
  <si>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</si>
  <si>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</si>
  <si>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</si>
  <si>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</si>
  <si>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</si>
  <si>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</si>
  <si>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</si>
  <si>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</si>
  <si>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</si>
  <si>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</si>
  <si>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</si>
  <si>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</si>
  <si>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</si>
  <si>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</si>
  <si>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</si>
  <si>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</si>
  <si>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</si>
  <si>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</si>
  <si>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</si>
  <si>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</si>
  <si>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</si>
  <si>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</si>
  <si>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</si>
  <si>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</si>
  <si>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</si>
  <si>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</si>
  <si>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</si>
  <si>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</si>
  <si>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</si>
  <si>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</si>
  <si>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</si>
  <si>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</si>
  <si>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</si>
  <si>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</si>
  <si>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</si>
  <si>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</si>
  <si>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</si>
  <si>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</si>
  <si>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</si>
  <si>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</si>
  <si>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</si>
  <si>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壬生町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</si>
  <si>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</si>
  <si>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</si>
  <si>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</si>
  <si>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</si>
  <si>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</si>
  <si>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</si>
  <si>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</si>
  <si>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</si>
  <si>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</si>
  <si>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</si>
  <si>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</si>
  <si>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営収支比率」、「③流動比率」及び「⑤料金回収率」は100％を上回っており健全経営が維持されている。また「②累積欠損金比率」については、累積欠損金が発生していないため０％である。「④企業債残高対給水収益比率」については、企業債借入を抑制したため減少しているが、今後は施設の更新や修繕に対する多額な費用が必要となるため、数値の悪化が予想される。「⑥給水原価」については、類似団体と比べても低い水準で推移しているが今後も費用の削減や投資の効率化を図る必要がある。「⑦施設利用率」は平均値を下回る数値となっているが、今後施設の更新により「⑧有収率」と併せて改善が見込める。</t>
    <rPh sb="2" eb="4">
      <t>ケイエイ</t>
    </rPh>
    <rPh sb="4" eb="6">
      <t>シュウシ</t>
    </rPh>
    <rPh sb="6" eb="8">
      <t>ヒリツ</t>
    </rPh>
    <rPh sb="12" eb="14">
      <t>リュウドウ</t>
    </rPh>
    <rPh sb="14" eb="16">
      <t>ヒリツ</t>
    </rPh>
    <rPh sb="17" eb="18">
      <t>オヨ</t>
    </rPh>
    <rPh sb="21" eb="23">
      <t>リョウキン</t>
    </rPh>
    <rPh sb="23" eb="25">
      <t>カイシュウ</t>
    </rPh>
    <rPh sb="25" eb="26">
      <t>リツ</t>
    </rPh>
    <rPh sb="33" eb="35">
      <t>ウワマワ</t>
    </rPh>
    <rPh sb="39" eb="41">
      <t>ケンゼン</t>
    </rPh>
    <rPh sb="41" eb="43">
      <t>ケイエイ</t>
    </rPh>
    <rPh sb="44" eb="46">
      <t>イジ</t>
    </rPh>
    <rPh sb="56" eb="58">
      <t>ルイセキ</t>
    </rPh>
    <rPh sb="58" eb="60">
      <t>ケッソン</t>
    </rPh>
    <rPh sb="60" eb="61">
      <t>キン</t>
    </rPh>
    <rPh sb="61" eb="63">
      <t>ヒリツ</t>
    </rPh>
    <rPh sb="70" eb="72">
      <t>ルイセキ</t>
    </rPh>
    <rPh sb="72" eb="74">
      <t>ケッソン</t>
    </rPh>
    <rPh sb="74" eb="75">
      <t>キン</t>
    </rPh>
    <rPh sb="76" eb="77">
      <t>ハッ</t>
    </rPh>
    <rPh sb="77" eb="78">
      <t>セイ</t>
    </rPh>
    <rPh sb="93" eb="95">
      <t>キギョウ</t>
    </rPh>
    <rPh sb="95" eb="96">
      <t>サイ</t>
    </rPh>
    <rPh sb="96" eb="97">
      <t>ザン</t>
    </rPh>
    <rPh sb="97" eb="98">
      <t>タカ</t>
    </rPh>
    <rPh sb="98" eb="99">
      <t>タイ</t>
    </rPh>
    <rPh sb="99" eb="101">
      <t>キュウスイ</t>
    </rPh>
    <rPh sb="101" eb="103">
      <t>シュウエキ</t>
    </rPh>
    <rPh sb="103" eb="105">
      <t>ヒリツ</t>
    </rPh>
    <rPh sb="112" eb="114">
      <t>キギョウ</t>
    </rPh>
    <rPh sb="114" eb="115">
      <t>サイ</t>
    </rPh>
    <rPh sb="115" eb="117">
      <t>カリイレ</t>
    </rPh>
    <rPh sb="118" eb="120">
      <t>ヨクセイ</t>
    </rPh>
    <rPh sb="124" eb="126">
      <t>ゲンショウ</t>
    </rPh>
    <rPh sb="132" eb="134">
      <t>コンゴ</t>
    </rPh>
    <rPh sb="135" eb="137">
      <t>シセツ</t>
    </rPh>
    <rPh sb="138" eb="140">
      <t>コウシン</t>
    </rPh>
    <rPh sb="141" eb="143">
      <t>シュウゼン</t>
    </rPh>
    <rPh sb="144" eb="145">
      <t>タイ</t>
    </rPh>
    <rPh sb="147" eb="149">
      <t>タガク</t>
    </rPh>
    <rPh sb="150" eb="152">
      <t>ヒヨウ</t>
    </rPh>
    <rPh sb="153" eb="155">
      <t>ヒツヨウ</t>
    </rPh>
    <rPh sb="161" eb="163">
      <t>スウチ</t>
    </rPh>
    <rPh sb="164" eb="166">
      <t>アッカ</t>
    </rPh>
    <rPh sb="167" eb="169">
      <t>ヨソウ</t>
    </rPh>
    <rPh sb="175" eb="177">
      <t>キュウスイ</t>
    </rPh>
    <rPh sb="177" eb="179">
      <t>ゲンカ</t>
    </rPh>
    <rPh sb="186" eb="188">
      <t>ルイジ</t>
    </rPh>
    <rPh sb="188" eb="190">
      <t>ダンタイ</t>
    </rPh>
    <rPh sb="191" eb="192">
      <t>クラ</t>
    </rPh>
    <rPh sb="195" eb="196">
      <t>ヒク</t>
    </rPh>
    <rPh sb="197" eb="199">
      <t>スイジュン</t>
    </rPh>
    <rPh sb="200" eb="202">
      <t>スイイ</t>
    </rPh>
    <rPh sb="207" eb="209">
      <t>コンゴ</t>
    </rPh>
    <rPh sb="210" eb="212">
      <t>ヒヨウ</t>
    </rPh>
    <rPh sb="233" eb="235">
      <t>シセツ</t>
    </rPh>
    <rPh sb="235" eb="237">
      <t>リヨウ</t>
    </rPh>
    <rPh sb="237" eb="238">
      <t>リツ</t>
    </rPh>
    <rPh sb="240" eb="242">
      <t>ヘイキン</t>
    </rPh>
    <rPh sb="242" eb="243">
      <t>チ</t>
    </rPh>
    <rPh sb="244" eb="246">
      <t>シタマワ</t>
    </rPh>
    <rPh sb="247" eb="249">
      <t>スウチ</t>
    </rPh>
    <rPh sb="257" eb="259">
      <t>コンゴ</t>
    </rPh>
    <rPh sb="259" eb="261">
      <t>シセツ</t>
    </rPh>
    <rPh sb="262" eb="264">
      <t>コウシン</t>
    </rPh>
    <rPh sb="269" eb="271">
      <t>ユウシュウ</t>
    </rPh>
    <rPh sb="271" eb="272">
      <t>リツ</t>
    </rPh>
    <rPh sb="274" eb="275">
      <t>アワ</t>
    </rPh>
    <rPh sb="277" eb="279">
      <t>カイゼン</t>
    </rPh>
    <rPh sb="280" eb="282">
      <t>ミコ</t>
    </rPh>
    <phoneticPr fontId="4"/>
  </si>
  <si>
    <t>経営比較分析表の結果によると、比較的安定した経営状況であるといえます。今後も健全な水道事業経営を維持するために、効果的かつ効率的で将来の財政収支を考慮した経営戦略を平成３０年度に策定する。</t>
    <rPh sb="0" eb="2">
      <t>ケイエイ</t>
    </rPh>
    <rPh sb="2" eb="4">
      <t>ヒカク</t>
    </rPh>
    <rPh sb="4" eb="6">
      <t>ブンセキ</t>
    </rPh>
    <rPh sb="6" eb="7">
      <t>ヒョウ</t>
    </rPh>
    <rPh sb="8" eb="10">
      <t>ケッカ</t>
    </rPh>
    <rPh sb="15" eb="18">
      <t>ヒカクテキ</t>
    </rPh>
    <rPh sb="18" eb="20">
      <t>アンテイ</t>
    </rPh>
    <rPh sb="22" eb="24">
      <t>ケイエイ</t>
    </rPh>
    <rPh sb="24" eb="26">
      <t>ジョウキョウ</t>
    </rPh>
    <rPh sb="35" eb="37">
      <t>コンゴ</t>
    </rPh>
    <rPh sb="38" eb="40">
      <t>ケンゼン</t>
    </rPh>
    <rPh sb="41" eb="43">
      <t>スイドウ</t>
    </rPh>
    <rPh sb="43" eb="45">
      <t>ジギョウ</t>
    </rPh>
    <rPh sb="45" eb="47">
      <t>ケイエイ</t>
    </rPh>
    <rPh sb="48" eb="50">
      <t>イジ</t>
    </rPh>
    <rPh sb="56" eb="59">
      <t>コウカテキ</t>
    </rPh>
    <rPh sb="61" eb="63">
      <t>コウリツ</t>
    </rPh>
    <rPh sb="63" eb="64">
      <t>テキ</t>
    </rPh>
    <rPh sb="65" eb="67">
      <t>ショウライ</t>
    </rPh>
    <rPh sb="68" eb="70">
      <t>ザイセイ</t>
    </rPh>
    <rPh sb="70" eb="72">
      <t>シュウシ</t>
    </rPh>
    <rPh sb="73" eb="75">
      <t>コウリョ</t>
    </rPh>
    <rPh sb="77" eb="79">
      <t>ケイエイ</t>
    </rPh>
    <rPh sb="79" eb="81">
      <t>センリャク</t>
    </rPh>
    <rPh sb="82" eb="84">
      <t>ヘイセイ</t>
    </rPh>
    <rPh sb="86" eb="88">
      <t>ネンド</t>
    </rPh>
    <rPh sb="89" eb="91">
      <t>サクテイ</t>
    </rPh>
    <phoneticPr fontId="4"/>
  </si>
  <si>
    <t>施設、管路のいずれも法定耐用年数を超えて使用しているものが多くあり、「①有形固定資産減価償却率」、「②管路経年化率」ともに増加傾向である。「③管路更新率」については類似団体の平均を下回っているが、漏水調査を実施し効率良く管路の更新を実施しているためであり、今後も水道施設の長寿命化を図りながら、計画的な更新を実施していく予定である。</t>
    <rPh sb="0" eb="2">
      <t>シセツ</t>
    </rPh>
    <rPh sb="3" eb="5">
      <t>カンロ</t>
    </rPh>
    <rPh sb="10" eb="12">
      <t>ホウテイ</t>
    </rPh>
    <rPh sb="12" eb="14">
      <t>タイヨウ</t>
    </rPh>
    <rPh sb="14" eb="16">
      <t>ネンスウ</t>
    </rPh>
    <rPh sb="17" eb="18">
      <t>コ</t>
    </rPh>
    <rPh sb="20" eb="22">
      <t>シヨウ</t>
    </rPh>
    <rPh sb="29" eb="30">
      <t>オオ</t>
    </rPh>
    <rPh sb="36" eb="38">
      <t>ユウケイ</t>
    </rPh>
    <rPh sb="38" eb="40">
      <t>コテイ</t>
    </rPh>
    <rPh sb="40" eb="42">
      <t>シサン</t>
    </rPh>
    <rPh sb="42" eb="44">
      <t>ゲンカ</t>
    </rPh>
    <rPh sb="44" eb="46">
      <t>ショウキャク</t>
    </rPh>
    <rPh sb="46" eb="47">
      <t>リツ</t>
    </rPh>
    <rPh sb="51" eb="53">
      <t>カンロ</t>
    </rPh>
    <rPh sb="53" eb="56">
      <t>ケイネンカ</t>
    </rPh>
    <rPh sb="56" eb="57">
      <t>リツ</t>
    </rPh>
    <rPh sb="61" eb="63">
      <t>ゾウカ</t>
    </rPh>
    <rPh sb="63" eb="65">
      <t>ケイコウ</t>
    </rPh>
    <rPh sb="71" eb="73">
      <t>カンロ</t>
    </rPh>
    <rPh sb="73" eb="75">
      <t>コウシン</t>
    </rPh>
    <rPh sb="75" eb="76">
      <t>リツ</t>
    </rPh>
    <rPh sb="82" eb="84">
      <t>ルイジ</t>
    </rPh>
    <rPh sb="84" eb="86">
      <t>ダンタイ</t>
    </rPh>
    <rPh sb="87" eb="89">
      <t>ヘイキン</t>
    </rPh>
    <rPh sb="90" eb="92">
      <t>シタマワ</t>
    </rPh>
    <rPh sb="98" eb="100">
      <t>ロウスイ</t>
    </rPh>
    <rPh sb="100" eb="102">
      <t>チョウサ</t>
    </rPh>
    <rPh sb="103" eb="105">
      <t>ジッシ</t>
    </rPh>
    <rPh sb="106" eb="108">
      <t>コウリツ</t>
    </rPh>
    <rPh sb="108" eb="109">
      <t>ヨ</t>
    </rPh>
    <rPh sb="110" eb="112">
      <t>カンロ</t>
    </rPh>
    <rPh sb="113" eb="115">
      <t>コウシン</t>
    </rPh>
    <rPh sb="116" eb="118">
      <t>ジッシ</t>
    </rPh>
    <rPh sb="128" eb="130">
      <t>コンゴ</t>
    </rPh>
    <rPh sb="131" eb="133">
      <t>スイドウ</t>
    </rPh>
    <rPh sb="133" eb="135">
      <t>シセツ</t>
    </rPh>
    <rPh sb="136" eb="137">
      <t>チョウ</t>
    </rPh>
    <rPh sb="137" eb="139">
      <t>ジュミョウ</t>
    </rPh>
    <rPh sb="139" eb="140">
      <t>カ</t>
    </rPh>
    <rPh sb="141" eb="142">
      <t>ハカ</t>
    </rPh>
    <rPh sb="147" eb="150">
      <t>ケイカクテキ</t>
    </rPh>
    <rPh sb="151" eb="153">
      <t>コウシン</t>
    </rPh>
    <rPh sb="154" eb="15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</si>
</sst>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0.75</c:v>
                </c:pt>
                <c:pt idx="1">
                  <c:v>0.93</c:v>
                </c:pt>
                <c:pt idx="2">
                  <c:v>0.56999999999999995</c:v>
                </c:pt>
                <c:pt idx="3">
                  <c:v>0.63</c:v>
                </c:pt>
                <c:pt idx="4">
                  <c:v>0.47</c:v>
                </c:pt>
              </c:numCache>
            </c:numRef>
          </c:val>
          <c:extLst xmlns:c16r2="http://schemas.microsoft.com/office/drawing/2015/06/chart">
            <c:ext xmlns:c16="http://schemas.microsoft.com/office/drawing/2014/chart" uri="{C3380CC4-5D6E-409C-BE32-E72D297353CC}">
              <c16:uniqueId val="{00000000-A198-4133-8F31-6053CA7A0341}"/>
            </c:ext>
          </c:extLst>
        </c:ser>
        <c:dLbls>
          <c:showLegendKey val="0"/>
          <c:showVal val="0"/>
          <c:showCatName val="0"/>
          <c:showSerName val="0"/>
          <c:showPercent val="0"/>
          <c:showBubbleSize val="0"/>
        </c:dLbls>
        <c:gapWidth val="150"/>
        <c:axId val="185634544"/>
        <c:axId val="18564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A198-4133-8F31-6053CA7A0341}"/>
            </c:ext>
          </c:extLst>
        </c:ser>
        <c:dLbls>
          <c:showLegendKey val="0"/>
          <c:showVal val="0"/>
          <c:showCatName val="0"/>
          <c:showSerName val="0"/>
          <c:showPercent val="0"/>
          <c:showBubbleSize val="0"/>
        </c:dLbls>
        <c:marker val="1"/>
        <c:smooth val="0"/>
        <c:axId val="185634544"/>
        <c:axId val="185643496"/>
      </c:lineChart>
      <c:dateAx>
        <c:axId val="185634544"/>
        <c:scaling>
          <c:orientation val="minMax"/>
        </c:scaling>
        <c:delete val="1"/>
        <c:axPos val="b"/>
        <c:numFmt formatCode="ge" sourceLinked="1"/>
        <c:majorTickMark val="none"/>
        <c:minorTickMark val="none"/>
        <c:tickLblPos val="none"/>
        <c:crossAx val="185643496"/>
        <c:crosses val="autoZero"/>
        <c:auto val="1"/>
        <c:lblOffset val="100"/>
        <c:baseTimeUnit val="years"/>
      </c:dateAx>
      <c:valAx>
        <c:axId val="18564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3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53.14</c:v>
                </c:pt>
                <c:pt idx="1">
                  <c:v>56.37</c:v>
                </c:pt>
                <c:pt idx="2">
                  <c:v>57.25</c:v>
                </c:pt>
                <c:pt idx="3">
                  <c:v>54.83</c:v>
                </c:pt>
                <c:pt idx="4">
                  <c:v>56</c:v>
                </c:pt>
              </c:numCache>
            </c:numRef>
          </c:val>
          <c:extLst xmlns:c16r2="http://schemas.microsoft.com/office/drawing/2015/06/chart">
            <c:ext xmlns:c16="http://schemas.microsoft.com/office/drawing/2014/chart" uri="{C3380CC4-5D6E-409C-BE32-E72D297353CC}">
              <c16:uniqueId val="{00000000-2033-40CF-8471-B731AFB48656}"/>
            </c:ext>
          </c:extLst>
        </c:ser>
        <c:dLbls>
          <c:showLegendKey val="0"/>
          <c:showVal val="0"/>
          <c:showCatName val="0"/>
          <c:showSerName val="0"/>
          <c:showPercent val="0"/>
          <c:showBubbleSize val="0"/>
        </c:dLbls>
        <c:gapWidth val="150"/>
        <c:axId val="183465832"/>
        <c:axId val="18346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2033-40CF-8471-B731AFB48656}"/>
            </c:ext>
          </c:extLst>
        </c:ser>
        <c:dLbls>
          <c:showLegendKey val="0"/>
          <c:showVal val="0"/>
          <c:showCatName val="0"/>
          <c:showSerName val="0"/>
          <c:showPercent val="0"/>
          <c:showBubbleSize val="0"/>
        </c:dLbls>
        <c:marker val="1"/>
        <c:smooth val="0"/>
        <c:axId val="183465832"/>
        <c:axId val="183465440"/>
      </c:lineChart>
      <c:dateAx>
        <c:axId val="183465832"/>
        <c:scaling>
          <c:orientation val="minMax"/>
        </c:scaling>
        <c:delete val="1"/>
        <c:axPos val="b"/>
        <c:numFmt formatCode="ge" sourceLinked="1"/>
        <c:majorTickMark val="none"/>
        <c:minorTickMark val="none"/>
        <c:tickLblPos val="none"/>
        <c:crossAx val="183465440"/>
        <c:crosses val="autoZero"/>
        <c:auto val="1"/>
        <c:lblOffset val="100"/>
        <c:baseTimeUnit val="years"/>
      </c:dateAx>
      <c:valAx>
        <c:axId val="1834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6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86.67</c:v>
                </c:pt>
                <c:pt idx="1">
                  <c:v>83.34</c:v>
                </c:pt>
                <c:pt idx="2">
                  <c:v>82.67</c:v>
                </c:pt>
                <c:pt idx="3">
                  <c:v>87.98</c:v>
                </c:pt>
                <c:pt idx="4">
                  <c:v>87.5</c:v>
                </c:pt>
              </c:numCache>
            </c:numRef>
          </c:val>
          <c:extLst xmlns:c16r2="http://schemas.microsoft.com/office/drawing/2015/06/chart">
            <c:ext xmlns:c16="http://schemas.microsoft.com/office/drawing/2014/chart" uri="{C3380CC4-5D6E-409C-BE32-E72D297353CC}">
              <c16:uniqueId val="{00000000-7612-40E4-A35E-03BE9F8B2498}"/>
            </c:ext>
          </c:extLst>
        </c:ser>
        <c:dLbls>
          <c:showLegendKey val="0"/>
          <c:showVal val="0"/>
          <c:showCatName val="0"/>
          <c:showSerName val="0"/>
          <c:showPercent val="0"/>
          <c:showBubbleSize val="0"/>
        </c:dLbls>
        <c:gapWidth val="150"/>
        <c:axId val="186516440"/>
        <c:axId val="18651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7612-40E4-A35E-03BE9F8B2498}"/>
            </c:ext>
          </c:extLst>
        </c:ser>
        <c:dLbls>
          <c:showLegendKey val="0"/>
          <c:showVal val="0"/>
          <c:showCatName val="0"/>
          <c:showSerName val="0"/>
          <c:showPercent val="0"/>
          <c:showBubbleSize val="0"/>
        </c:dLbls>
        <c:marker val="1"/>
        <c:smooth val="0"/>
        <c:axId val="186516440"/>
        <c:axId val="186516832"/>
      </c:lineChart>
      <c:dateAx>
        <c:axId val="186516440"/>
        <c:scaling>
          <c:orientation val="minMax"/>
        </c:scaling>
        <c:delete val="1"/>
        <c:axPos val="b"/>
        <c:numFmt formatCode="ge" sourceLinked="1"/>
        <c:majorTickMark val="none"/>
        <c:minorTickMark val="none"/>
        <c:tickLblPos val="none"/>
        <c:crossAx val="186516832"/>
        <c:crosses val="autoZero"/>
        <c:auto val="1"/>
        <c:lblOffset val="100"/>
        <c:baseTimeUnit val="years"/>
      </c:dateAx>
      <c:valAx>
        <c:axId val="1865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51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124.91</c:v>
                </c:pt>
                <c:pt idx="1">
                  <c:v>121.01</c:v>
                </c:pt>
                <c:pt idx="2">
                  <c:v>126.88</c:v>
                </c:pt>
                <c:pt idx="3">
                  <c:v>125.55</c:v>
                </c:pt>
                <c:pt idx="4">
                  <c:v>129.83000000000001</c:v>
                </c:pt>
              </c:numCache>
            </c:numRef>
          </c:val>
          <c:extLst xmlns:c16r2="http://schemas.microsoft.com/office/drawing/2015/06/chart">
            <c:ext xmlns:c16="http://schemas.microsoft.com/office/drawing/2014/chart" uri="{C3380CC4-5D6E-409C-BE32-E72D297353CC}">
              <c16:uniqueId val="{00000000-3268-4295-9F90-6A57AA3CE8E2}"/>
            </c:ext>
          </c:extLst>
        </c:ser>
        <c:dLbls>
          <c:showLegendKey val="0"/>
          <c:showVal val="0"/>
          <c:showCatName val="0"/>
          <c:showSerName val="0"/>
          <c:showPercent val="0"/>
          <c:showBubbleSize val="0"/>
        </c:dLbls>
        <c:gapWidth val="150"/>
        <c:axId val="185772312"/>
        <c:axId val="18540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3268-4295-9F90-6A57AA3CE8E2}"/>
            </c:ext>
          </c:extLst>
        </c:ser>
        <c:dLbls>
          <c:showLegendKey val="0"/>
          <c:showVal val="0"/>
          <c:showCatName val="0"/>
          <c:showSerName val="0"/>
          <c:showPercent val="0"/>
          <c:showBubbleSize val="0"/>
        </c:dLbls>
        <c:marker val="1"/>
        <c:smooth val="0"/>
        <c:axId val="185772312"/>
        <c:axId val="185408704"/>
      </c:lineChart>
      <c:dateAx>
        <c:axId val="185772312"/>
        <c:scaling>
          <c:orientation val="minMax"/>
        </c:scaling>
        <c:delete val="1"/>
        <c:axPos val="b"/>
        <c:numFmt formatCode="ge" sourceLinked="1"/>
        <c:majorTickMark val="none"/>
        <c:minorTickMark val="none"/>
        <c:tickLblPos val="none"/>
        <c:crossAx val="185408704"/>
        <c:crosses val="autoZero"/>
        <c:auto val="1"/>
        <c:lblOffset val="100"/>
        <c:baseTimeUnit val="years"/>
      </c:dateAx>
      <c:valAx>
        <c:axId val="185408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77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38.229999999999997</c:v>
                </c:pt>
                <c:pt idx="1">
                  <c:v>44.75</c:v>
                </c:pt>
                <c:pt idx="2">
                  <c:v>44.92</c:v>
                </c:pt>
                <c:pt idx="3">
                  <c:v>45.54</c:v>
                </c:pt>
                <c:pt idx="4">
                  <c:v>46.77</c:v>
                </c:pt>
              </c:numCache>
            </c:numRef>
          </c:val>
          <c:extLst xmlns:c16r2="http://schemas.microsoft.com/office/drawing/2015/06/chart">
            <c:ext xmlns:c16="http://schemas.microsoft.com/office/drawing/2014/chart" uri="{C3380CC4-5D6E-409C-BE32-E72D297353CC}">
              <c16:uniqueId val="{00000000-2F4F-42B9-BD03-46428A657FBB}"/>
            </c:ext>
          </c:extLst>
        </c:ser>
        <c:dLbls>
          <c:showLegendKey val="0"/>
          <c:showVal val="0"/>
          <c:showCatName val="0"/>
          <c:showSerName val="0"/>
          <c:showPercent val="0"/>
          <c:showBubbleSize val="0"/>
        </c:dLbls>
        <c:gapWidth val="150"/>
        <c:axId val="185842864"/>
        <c:axId val="18584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2F4F-42B9-BD03-46428A657FBB}"/>
            </c:ext>
          </c:extLst>
        </c:ser>
        <c:dLbls>
          <c:showLegendKey val="0"/>
          <c:showVal val="0"/>
          <c:showCatName val="0"/>
          <c:showSerName val="0"/>
          <c:showPercent val="0"/>
          <c:showBubbleSize val="0"/>
        </c:dLbls>
        <c:marker val="1"/>
        <c:smooth val="0"/>
        <c:axId val="185842864"/>
        <c:axId val="185845296"/>
      </c:lineChart>
      <c:dateAx>
        <c:axId val="185842864"/>
        <c:scaling>
          <c:orientation val="minMax"/>
        </c:scaling>
        <c:delete val="1"/>
        <c:axPos val="b"/>
        <c:numFmt formatCode="ge" sourceLinked="1"/>
        <c:majorTickMark val="none"/>
        <c:minorTickMark val="none"/>
        <c:tickLblPos val="none"/>
        <c:crossAx val="185845296"/>
        <c:crosses val="autoZero"/>
        <c:auto val="1"/>
        <c:lblOffset val="100"/>
        <c:baseTimeUnit val="years"/>
      </c:dateAx>
      <c:valAx>
        <c:axId val="18584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4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3.77</c:v>
                </c:pt>
                <c:pt idx="1">
                  <c:v>7.28</c:v>
                </c:pt>
                <c:pt idx="2">
                  <c:v>7.78</c:v>
                </c:pt>
                <c:pt idx="3">
                  <c:v>7.95</c:v>
                </c:pt>
                <c:pt idx="4">
                  <c:v>9.3800000000000008</c:v>
                </c:pt>
              </c:numCache>
            </c:numRef>
          </c:val>
          <c:extLst xmlns:c16r2="http://schemas.microsoft.com/office/drawing/2015/06/chart">
            <c:ext xmlns:c16="http://schemas.microsoft.com/office/drawing/2014/chart" uri="{C3380CC4-5D6E-409C-BE32-E72D297353CC}">
              <c16:uniqueId val="{00000000-B7EC-4BB5-BF41-D40EEAF67C12}"/>
            </c:ext>
          </c:extLst>
        </c:ser>
        <c:dLbls>
          <c:showLegendKey val="0"/>
          <c:showVal val="0"/>
          <c:showCatName val="0"/>
          <c:showSerName val="0"/>
          <c:showPercent val="0"/>
          <c:showBubbleSize val="0"/>
        </c:dLbls>
        <c:gapWidth val="150"/>
        <c:axId val="185586256"/>
        <c:axId val="18586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B7EC-4BB5-BF41-D40EEAF67C12}"/>
            </c:ext>
          </c:extLst>
        </c:ser>
        <c:dLbls>
          <c:showLegendKey val="0"/>
          <c:showVal val="0"/>
          <c:showCatName val="0"/>
          <c:showSerName val="0"/>
          <c:showPercent val="0"/>
          <c:showBubbleSize val="0"/>
        </c:dLbls>
        <c:marker val="1"/>
        <c:smooth val="0"/>
        <c:axId val="185586256"/>
        <c:axId val="185866912"/>
      </c:lineChart>
      <c:dateAx>
        <c:axId val="185586256"/>
        <c:scaling>
          <c:orientation val="minMax"/>
        </c:scaling>
        <c:delete val="1"/>
        <c:axPos val="b"/>
        <c:numFmt formatCode="ge" sourceLinked="1"/>
        <c:majorTickMark val="none"/>
        <c:minorTickMark val="none"/>
        <c:tickLblPos val="none"/>
        <c:crossAx val="185866912"/>
        <c:crosses val="autoZero"/>
        <c:auto val="1"/>
        <c:lblOffset val="100"/>
        <c:baseTimeUnit val="years"/>
      </c:dateAx>
      <c:valAx>
        <c:axId val="18586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8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F5-41F5-BE91-CC66D8D10687}"/>
            </c:ext>
          </c:extLst>
        </c:ser>
        <c:dLbls>
          <c:showLegendKey val="0"/>
          <c:showVal val="0"/>
          <c:showCatName val="0"/>
          <c:showSerName val="0"/>
          <c:showPercent val="0"/>
          <c:showBubbleSize val="0"/>
        </c:dLbls>
        <c:gapWidth val="150"/>
        <c:axId val="185967976"/>
        <c:axId val="18596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13F5-41F5-BE91-CC66D8D10687}"/>
            </c:ext>
          </c:extLst>
        </c:ser>
        <c:dLbls>
          <c:showLegendKey val="0"/>
          <c:showVal val="0"/>
          <c:showCatName val="0"/>
          <c:showSerName val="0"/>
          <c:showPercent val="0"/>
          <c:showBubbleSize val="0"/>
        </c:dLbls>
        <c:marker val="1"/>
        <c:smooth val="0"/>
        <c:axId val="185967976"/>
        <c:axId val="185968368"/>
      </c:lineChart>
      <c:dateAx>
        <c:axId val="185967976"/>
        <c:scaling>
          <c:orientation val="minMax"/>
        </c:scaling>
        <c:delete val="1"/>
        <c:axPos val="b"/>
        <c:numFmt formatCode="ge" sourceLinked="1"/>
        <c:majorTickMark val="none"/>
        <c:minorTickMark val="none"/>
        <c:tickLblPos val="none"/>
        <c:crossAx val="185968368"/>
        <c:crosses val="autoZero"/>
        <c:auto val="1"/>
        <c:lblOffset val="100"/>
        <c:baseTimeUnit val="years"/>
      </c:dateAx>
      <c:valAx>
        <c:axId val="185968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96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2461.46</c:v>
                </c:pt>
                <c:pt idx="1">
                  <c:v>428.88</c:v>
                </c:pt>
                <c:pt idx="2">
                  <c:v>541.71</c:v>
                </c:pt>
                <c:pt idx="3">
                  <c:v>434.47</c:v>
                </c:pt>
                <c:pt idx="4">
                  <c:v>551.22</c:v>
                </c:pt>
              </c:numCache>
            </c:numRef>
          </c:val>
          <c:extLst xmlns:c16r2="http://schemas.microsoft.com/office/drawing/2015/06/chart">
            <c:ext xmlns:c16="http://schemas.microsoft.com/office/drawing/2014/chart" uri="{C3380CC4-5D6E-409C-BE32-E72D297353CC}">
              <c16:uniqueId val="{00000000-05EE-422F-8CD5-CE4EEF376EEE}"/>
            </c:ext>
          </c:extLst>
        </c:ser>
        <c:dLbls>
          <c:showLegendKey val="0"/>
          <c:showVal val="0"/>
          <c:showCatName val="0"/>
          <c:showSerName val="0"/>
          <c:showPercent val="0"/>
          <c:showBubbleSize val="0"/>
        </c:dLbls>
        <c:gapWidth val="150"/>
        <c:axId val="185969936"/>
        <c:axId val="18597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05EE-422F-8CD5-CE4EEF376EEE}"/>
            </c:ext>
          </c:extLst>
        </c:ser>
        <c:dLbls>
          <c:showLegendKey val="0"/>
          <c:showVal val="0"/>
          <c:showCatName val="0"/>
          <c:showSerName val="0"/>
          <c:showPercent val="0"/>
          <c:showBubbleSize val="0"/>
        </c:dLbls>
        <c:marker val="1"/>
        <c:smooth val="0"/>
        <c:axId val="185969936"/>
        <c:axId val="185970328"/>
      </c:lineChart>
      <c:dateAx>
        <c:axId val="185969936"/>
        <c:scaling>
          <c:orientation val="minMax"/>
        </c:scaling>
        <c:delete val="1"/>
        <c:axPos val="b"/>
        <c:numFmt formatCode="ge" sourceLinked="1"/>
        <c:majorTickMark val="none"/>
        <c:minorTickMark val="none"/>
        <c:tickLblPos val="none"/>
        <c:crossAx val="185970328"/>
        <c:crosses val="autoZero"/>
        <c:auto val="1"/>
        <c:lblOffset val="100"/>
        <c:baseTimeUnit val="years"/>
      </c:dateAx>
      <c:valAx>
        <c:axId val="185970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96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385.24</c:v>
                </c:pt>
                <c:pt idx="1">
                  <c:v>379.13</c:v>
                </c:pt>
                <c:pt idx="2">
                  <c:v>365.41</c:v>
                </c:pt>
                <c:pt idx="3">
                  <c:v>348.13</c:v>
                </c:pt>
                <c:pt idx="4">
                  <c:v>320.14999999999998</c:v>
                </c:pt>
              </c:numCache>
            </c:numRef>
          </c:val>
          <c:extLst xmlns:c16r2="http://schemas.microsoft.com/office/drawing/2015/06/chart">
            <c:ext xmlns:c16="http://schemas.microsoft.com/office/drawing/2014/chart" uri="{C3380CC4-5D6E-409C-BE32-E72D297353CC}">
              <c16:uniqueId val="{00000000-64D6-4ABA-821B-EBF09D4FE1EC}"/>
            </c:ext>
          </c:extLst>
        </c:ser>
        <c:dLbls>
          <c:showLegendKey val="0"/>
          <c:showVal val="0"/>
          <c:showCatName val="0"/>
          <c:showSerName val="0"/>
          <c:showPercent val="0"/>
          <c:showBubbleSize val="0"/>
        </c:dLbls>
        <c:gapWidth val="150"/>
        <c:axId val="186656720"/>
        <c:axId val="18665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64D6-4ABA-821B-EBF09D4FE1EC}"/>
            </c:ext>
          </c:extLst>
        </c:ser>
        <c:dLbls>
          <c:showLegendKey val="0"/>
          <c:showVal val="0"/>
          <c:showCatName val="0"/>
          <c:showSerName val="0"/>
          <c:showPercent val="0"/>
          <c:showBubbleSize val="0"/>
        </c:dLbls>
        <c:marker val="1"/>
        <c:smooth val="0"/>
        <c:axId val="186656720"/>
        <c:axId val="186657112"/>
      </c:lineChart>
      <c:dateAx>
        <c:axId val="186656720"/>
        <c:scaling>
          <c:orientation val="minMax"/>
        </c:scaling>
        <c:delete val="1"/>
        <c:axPos val="b"/>
        <c:numFmt formatCode="ge" sourceLinked="1"/>
        <c:majorTickMark val="none"/>
        <c:minorTickMark val="none"/>
        <c:tickLblPos val="none"/>
        <c:crossAx val="186657112"/>
        <c:crosses val="autoZero"/>
        <c:auto val="1"/>
        <c:lblOffset val="100"/>
        <c:baseTimeUnit val="years"/>
      </c:dateAx>
      <c:valAx>
        <c:axId val="186657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65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112.44</c:v>
                </c:pt>
                <c:pt idx="1">
                  <c:v>115.93</c:v>
                </c:pt>
                <c:pt idx="2">
                  <c:v>116.54</c:v>
                </c:pt>
                <c:pt idx="3">
                  <c:v>119.28</c:v>
                </c:pt>
                <c:pt idx="4">
                  <c:v>123.59</c:v>
                </c:pt>
              </c:numCache>
            </c:numRef>
          </c:val>
          <c:extLst xmlns:c16r2="http://schemas.microsoft.com/office/drawing/2015/06/chart">
            <c:ext xmlns:c16="http://schemas.microsoft.com/office/drawing/2014/chart" uri="{C3380CC4-5D6E-409C-BE32-E72D297353CC}">
              <c16:uniqueId val="{00000000-7842-4AA5-8932-B83B2867A59E}"/>
            </c:ext>
          </c:extLst>
        </c:ser>
        <c:dLbls>
          <c:showLegendKey val="0"/>
          <c:showVal val="0"/>
          <c:showCatName val="0"/>
          <c:showSerName val="0"/>
          <c:showPercent val="0"/>
          <c:showBubbleSize val="0"/>
        </c:dLbls>
        <c:gapWidth val="150"/>
        <c:axId val="185969544"/>
        <c:axId val="18596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7842-4AA5-8932-B83B2867A59E}"/>
            </c:ext>
          </c:extLst>
        </c:ser>
        <c:dLbls>
          <c:showLegendKey val="0"/>
          <c:showVal val="0"/>
          <c:showCatName val="0"/>
          <c:showSerName val="0"/>
          <c:showPercent val="0"/>
          <c:showBubbleSize val="0"/>
        </c:dLbls>
        <c:marker val="1"/>
        <c:smooth val="0"/>
        <c:axId val="185969544"/>
        <c:axId val="185967584"/>
      </c:lineChart>
      <c:dateAx>
        <c:axId val="185969544"/>
        <c:scaling>
          <c:orientation val="minMax"/>
        </c:scaling>
        <c:delete val="1"/>
        <c:axPos val="b"/>
        <c:numFmt formatCode="ge" sourceLinked="1"/>
        <c:majorTickMark val="none"/>
        <c:minorTickMark val="none"/>
        <c:tickLblPos val="none"/>
        <c:crossAx val="185967584"/>
        <c:crosses val="autoZero"/>
        <c:auto val="1"/>
        <c:lblOffset val="100"/>
        <c:baseTimeUnit val="years"/>
      </c:dateAx>
      <c:valAx>
        <c:axId val="1859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6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133.12</c:v>
                </c:pt>
                <c:pt idx="1">
                  <c:v>129.54</c:v>
                </c:pt>
                <c:pt idx="2">
                  <c:v>128.82</c:v>
                </c:pt>
                <c:pt idx="3">
                  <c:v>125.96</c:v>
                </c:pt>
                <c:pt idx="4">
                  <c:v>121.89</c:v>
                </c:pt>
              </c:numCache>
            </c:numRef>
          </c:val>
          <c:extLst xmlns:c16r2="http://schemas.microsoft.com/office/drawing/2015/06/chart">
            <c:ext xmlns:c16="http://schemas.microsoft.com/office/drawing/2014/chart" uri="{C3380CC4-5D6E-409C-BE32-E72D297353CC}">
              <c16:uniqueId val="{00000000-44D9-478D-87E2-9551D47CAF1E}"/>
            </c:ext>
          </c:extLst>
        </c:ser>
        <c:dLbls>
          <c:showLegendKey val="0"/>
          <c:showVal val="0"/>
          <c:showCatName val="0"/>
          <c:showSerName val="0"/>
          <c:showPercent val="0"/>
          <c:showBubbleSize val="0"/>
        </c:dLbls>
        <c:gapWidth val="150"/>
        <c:axId val="186659072"/>
        <c:axId val="186659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44D9-478D-87E2-9551D47CAF1E}"/>
            </c:ext>
          </c:extLst>
        </c:ser>
        <c:dLbls>
          <c:showLegendKey val="0"/>
          <c:showVal val="0"/>
          <c:showCatName val="0"/>
          <c:showSerName val="0"/>
          <c:showPercent val="0"/>
          <c:showBubbleSize val="0"/>
        </c:dLbls>
        <c:marker val="1"/>
        <c:smooth val="0"/>
        <c:axId val="186659072"/>
        <c:axId val="186659464"/>
      </c:lineChart>
      <c:dateAx>
        <c:axId val="186659072"/>
        <c:scaling>
          <c:orientation val="minMax"/>
        </c:scaling>
        <c:delete val="1"/>
        <c:axPos val="b"/>
        <c:numFmt formatCode="ge" sourceLinked="1"/>
        <c:majorTickMark val="none"/>
        <c:minorTickMark val="none"/>
        <c:tickLblPos val="none"/>
        <c:crossAx val="186659464"/>
        <c:crosses val="autoZero"/>
        <c:auto val="1"/>
        <c:lblOffset val="100"/>
        <c:baseTimeUnit val="years"/>
      </c:dateAx>
      <c:valAx>
        <c:axId val="18665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壬生町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39664</v>
      </c>
      <c r="AM8" s="59"/>
      <c r="AN8" s="59"/>
      <c r="AO8" s="59"/>
      <c r="AP8" s="59"/>
      <c r="AQ8" s="59"/>
      <c r="AR8" s="59"/>
      <c r="AS8" s="59"/>
      <c r="AT8" s="50">
        <f>データ!$S$6</f>
        <v>61.06</v>
      </c>
      <c r="AU8" s="51"/>
      <c r="AV8" s="51"/>
      <c r="AW8" s="51"/>
      <c r="AX8" s="51"/>
      <c r="AY8" s="51"/>
      <c r="AZ8" s="51"/>
      <c r="BA8" s="51"/>
      <c r="BB8" s="52">
        <f>データ!$T$6</f>
        <v>649.59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73.2</v>
      </c>
      <c r="J10" s="51"/>
      <c r="K10" s="51"/>
      <c r="L10" s="51"/>
      <c r="M10" s="51"/>
      <c r="N10" s="51"/>
      <c r="O10" s="62"/>
      <c r="P10" s="52">
        <f>データ!$P$6</f>
        <v>93.6</v>
      </c>
      <c r="Q10" s="52"/>
      <c r="R10" s="52"/>
      <c r="S10" s="52"/>
      <c r="T10" s="52"/>
      <c r="U10" s="52"/>
      <c r="V10" s="52"/>
      <c r="W10" s="59">
        <f>データ!$Q$6</f>
        <v>2991</v>
      </c>
      <c r="X10" s="59"/>
      <c r="Y10" s="59"/>
      <c r="Z10" s="59"/>
      <c r="AA10" s="59"/>
      <c r="AB10" s="59"/>
      <c r="AC10" s="59"/>
      <c r="AD10" s="2"/>
      <c r="AE10" s="2"/>
      <c r="AF10" s="2"/>
      <c r="AG10" s="2"/>
      <c r="AH10" s="4"/>
      <c r="AI10" s="4"/>
      <c r="AJ10" s="4"/>
      <c r="AK10" s="4"/>
      <c r="AL10" s="59">
        <f>データ!$U$6</f>
        <v>37063</v>
      </c>
      <c r="AM10" s="59"/>
      <c r="AN10" s="59"/>
      <c r="AO10" s="59"/>
      <c r="AP10" s="59"/>
      <c r="AQ10" s="59"/>
      <c r="AR10" s="59"/>
      <c r="AS10" s="59"/>
      <c r="AT10" s="50">
        <f>データ!$V$6</f>
        <v>18.47</v>
      </c>
      <c r="AU10" s="51"/>
      <c r="AV10" s="51"/>
      <c r="AW10" s="51"/>
      <c r="AX10" s="51"/>
      <c r="AY10" s="51"/>
      <c r="AZ10" s="51"/>
      <c r="BA10" s="51"/>
      <c r="BB10" s="52">
        <f>データ!$W$6</f>
        <v>2006.66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isA03xiVbPz5qdykaGds7vA41CcUCbGwYDupeRedHbUasvYIKHwFbeKsvcFM/oWreMZpC7VbhI2buj0NC1MlQ==" saltValue="rUobREESQFyL9cHDbtjPj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93611</v>
      </c>
      <c r="D6" s="33">
        <f t="shared" si="3"/>
        <v>46</v>
      </c>
      <c r="E6" s="33">
        <f t="shared" si="3"/>
        <v>1</v>
      </c>
      <c r="F6" s="33">
        <f t="shared" si="3"/>
        <v>0</v>
      </c>
      <c r="G6" s="33">
        <f t="shared" si="3"/>
        <v>1</v>
      </c>
      <c r="H6" s="33" t="str">
        <f t="shared" si="3"/>
        <v>栃木県　壬生町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73.2</v>
      </c>
      <c r="P6" s="34">
        <f t="shared" si="3"/>
        <v>93.6</v>
      </c>
      <c r="Q6" s="34">
        <f t="shared" si="3"/>
        <v>2991</v>
      </c>
      <c r="R6" s="34">
        <f t="shared" si="3"/>
        <v>39664</v>
      </c>
      <c r="S6" s="34">
        <f t="shared" si="3"/>
        <v>61.06</v>
      </c>
      <c r="T6" s="34">
        <f t="shared" si="3"/>
        <v>649.59</v>
      </c>
      <c r="U6" s="34">
        <f t="shared" si="3"/>
        <v>37063</v>
      </c>
      <c r="V6" s="34">
        <f t="shared" si="3"/>
        <v>18.47</v>
      </c>
      <c r="W6" s="34">
        <f t="shared" si="3"/>
        <v>2006.66</v>
      </c>
      <c r="X6" s="35">
        <f>IF(X7="",NA(),X7)</f>
        <v>124.91</v>
      </c>
      <c r="Y6" s="35">
        <f t="shared" ref="Y6:AG6" si="4">IF(Y7="",NA(),Y7)</f>
        <v>121.01</v>
      </c>
      <c r="Z6" s="35">
        <f t="shared" si="4"/>
        <v>126.88</v>
      </c>
      <c r="AA6" s="35">
        <f t="shared" si="4"/>
        <v>125.55</v>
      </c>
      <c r="AB6" s="35">
        <f t="shared" si="4"/>
        <v>129.83000000000001</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2461.46</v>
      </c>
      <c r="AU6" s="35">
        <f t="shared" ref="AU6:BC6" si="6">IF(AU7="",NA(),AU7)</f>
        <v>428.88</v>
      </c>
      <c r="AV6" s="35">
        <f t="shared" si="6"/>
        <v>541.71</v>
      </c>
      <c r="AW6" s="35">
        <f t="shared" si="6"/>
        <v>434.47</v>
      </c>
      <c r="AX6" s="35">
        <f t="shared" si="6"/>
        <v>551.22</v>
      </c>
      <c r="AY6" s="35">
        <f t="shared" si="6"/>
        <v>909.68</v>
      </c>
      <c r="AZ6" s="35">
        <f t="shared" si="6"/>
        <v>382.09</v>
      </c>
      <c r="BA6" s="35">
        <f t="shared" si="6"/>
        <v>371.31</v>
      </c>
      <c r="BB6" s="35">
        <f t="shared" si="6"/>
        <v>377.63</v>
      </c>
      <c r="BC6" s="35">
        <f t="shared" si="6"/>
        <v>357.34</v>
      </c>
      <c r="BD6" s="34" t="str">
        <f>IF(BD7="","",IF(BD7="-","【-】","【"&amp;SUBSTITUTE(TEXT(BD7,"#,##0.00"),"-","△")&amp;"】"))</f>
        <v>【264.34】</v>
      </c>
      <c r="BE6" s="35">
        <f>IF(BE7="",NA(),BE7)</f>
        <v>385.24</v>
      </c>
      <c r="BF6" s="35">
        <f t="shared" ref="BF6:BN6" si="7">IF(BF7="",NA(),BF7)</f>
        <v>379.13</v>
      </c>
      <c r="BG6" s="35">
        <f t="shared" si="7"/>
        <v>365.41</v>
      </c>
      <c r="BH6" s="35">
        <f t="shared" si="7"/>
        <v>348.13</v>
      </c>
      <c r="BI6" s="35">
        <f t="shared" si="7"/>
        <v>320.14999999999998</v>
      </c>
      <c r="BJ6" s="35">
        <f t="shared" si="7"/>
        <v>382.65</v>
      </c>
      <c r="BK6" s="35">
        <f t="shared" si="7"/>
        <v>385.06</v>
      </c>
      <c r="BL6" s="35">
        <f t="shared" si="7"/>
        <v>373.09</v>
      </c>
      <c r="BM6" s="35">
        <f t="shared" si="7"/>
        <v>364.71</v>
      </c>
      <c r="BN6" s="35">
        <f t="shared" si="7"/>
        <v>373.69</v>
      </c>
      <c r="BO6" s="34" t="str">
        <f>IF(BO7="","",IF(BO7="-","【-】","【"&amp;SUBSTITUTE(TEXT(BO7,"#,##0.00"),"-","△")&amp;"】"))</f>
        <v>【274.27】</v>
      </c>
      <c r="BP6" s="35">
        <f>IF(BP7="",NA(),BP7)</f>
        <v>112.44</v>
      </c>
      <c r="BQ6" s="35">
        <f t="shared" ref="BQ6:BY6" si="8">IF(BQ7="",NA(),BQ7)</f>
        <v>115.93</v>
      </c>
      <c r="BR6" s="35">
        <f t="shared" si="8"/>
        <v>116.54</v>
      </c>
      <c r="BS6" s="35">
        <f t="shared" si="8"/>
        <v>119.28</v>
      </c>
      <c r="BT6" s="35">
        <f t="shared" si="8"/>
        <v>123.59</v>
      </c>
      <c r="BU6" s="35">
        <f t="shared" si="8"/>
        <v>96.1</v>
      </c>
      <c r="BV6" s="35">
        <f t="shared" si="8"/>
        <v>99.07</v>
      </c>
      <c r="BW6" s="35">
        <f t="shared" si="8"/>
        <v>99.99</v>
      </c>
      <c r="BX6" s="35">
        <f t="shared" si="8"/>
        <v>100.65</v>
      </c>
      <c r="BY6" s="35">
        <f t="shared" si="8"/>
        <v>99.87</v>
      </c>
      <c r="BZ6" s="34" t="str">
        <f>IF(BZ7="","",IF(BZ7="-","【-】","【"&amp;SUBSTITUTE(TEXT(BZ7,"#,##0.00"),"-","△")&amp;"】"))</f>
        <v>【104.36】</v>
      </c>
      <c r="CA6" s="35">
        <f>IF(CA7="",NA(),CA7)</f>
        <v>133.12</v>
      </c>
      <c r="CB6" s="35">
        <f t="shared" ref="CB6:CJ6" si="9">IF(CB7="",NA(),CB7)</f>
        <v>129.54</v>
      </c>
      <c r="CC6" s="35">
        <f t="shared" si="9"/>
        <v>128.82</v>
      </c>
      <c r="CD6" s="35">
        <f t="shared" si="9"/>
        <v>125.96</v>
      </c>
      <c r="CE6" s="35">
        <f t="shared" si="9"/>
        <v>121.89</v>
      </c>
      <c r="CF6" s="35">
        <f t="shared" si="9"/>
        <v>178.39</v>
      </c>
      <c r="CG6" s="35">
        <f t="shared" si="9"/>
        <v>173.03</v>
      </c>
      <c r="CH6" s="35">
        <f t="shared" si="9"/>
        <v>171.15</v>
      </c>
      <c r="CI6" s="35">
        <f t="shared" si="9"/>
        <v>170.19</v>
      </c>
      <c r="CJ6" s="35">
        <f t="shared" si="9"/>
        <v>171.81</v>
      </c>
      <c r="CK6" s="34" t="str">
        <f>IF(CK7="","",IF(CK7="-","【-】","【"&amp;SUBSTITUTE(TEXT(CK7,"#,##0.00"),"-","△")&amp;"】"))</f>
        <v>【165.71】</v>
      </c>
      <c r="CL6" s="35">
        <f>IF(CL7="",NA(),CL7)</f>
        <v>53.14</v>
      </c>
      <c r="CM6" s="35">
        <f t="shared" ref="CM6:CU6" si="10">IF(CM7="",NA(),CM7)</f>
        <v>56.37</v>
      </c>
      <c r="CN6" s="35">
        <f t="shared" si="10"/>
        <v>57.25</v>
      </c>
      <c r="CO6" s="35">
        <f t="shared" si="10"/>
        <v>54.83</v>
      </c>
      <c r="CP6" s="35">
        <f t="shared" si="10"/>
        <v>56</v>
      </c>
      <c r="CQ6" s="35">
        <f t="shared" si="10"/>
        <v>59.23</v>
      </c>
      <c r="CR6" s="35">
        <f t="shared" si="10"/>
        <v>58.58</v>
      </c>
      <c r="CS6" s="35">
        <f t="shared" si="10"/>
        <v>58.53</v>
      </c>
      <c r="CT6" s="35">
        <f t="shared" si="10"/>
        <v>59.01</v>
      </c>
      <c r="CU6" s="35">
        <f t="shared" si="10"/>
        <v>60.03</v>
      </c>
      <c r="CV6" s="34" t="str">
        <f>IF(CV7="","",IF(CV7="-","【-】","【"&amp;SUBSTITUTE(TEXT(CV7,"#,##0.00"),"-","△")&amp;"】"))</f>
        <v>【60.41】</v>
      </c>
      <c r="CW6" s="35">
        <f>IF(CW7="",NA(),CW7)</f>
        <v>86.67</v>
      </c>
      <c r="CX6" s="35">
        <f t="shared" ref="CX6:DF6" si="11">IF(CX7="",NA(),CX7)</f>
        <v>83.34</v>
      </c>
      <c r="CY6" s="35">
        <f t="shared" si="11"/>
        <v>82.67</v>
      </c>
      <c r="CZ6" s="35">
        <f t="shared" si="11"/>
        <v>87.98</v>
      </c>
      <c r="DA6" s="35">
        <f t="shared" si="11"/>
        <v>87.5</v>
      </c>
      <c r="DB6" s="35">
        <f t="shared" si="11"/>
        <v>85.53</v>
      </c>
      <c r="DC6" s="35">
        <f t="shared" si="11"/>
        <v>85.23</v>
      </c>
      <c r="DD6" s="35">
        <f t="shared" si="11"/>
        <v>85.26</v>
      </c>
      <c r="DE6" s="35">
        <f t="shared" si="11"/>
        <v>85.37</v>
      </c>
      <c r="DF6" s="35">
        <f t="shared" si="11"/>
        <v>84.81</v>
      </c>
      <c r="DG6" s="34" t="str">
        <f>IF(DG7="","",IF(DG7="-","【-】","【"&amp;SUBSTITUTE(TEXT(DG7,"#,##0.00"),"-","△")&amp;"】"))</f>
        <v>【89.93】</v>
      </c>
      <c r="DH6" s="35">
        <f>IF(DH7="",NA(),DH7)</f>
        <v>38.229999999999997</v>
      </c>
      <c r="DI6" s="35">
        <f t="shared" ref="DI6:DQ6" si="12">IF(DI7="",NA(),DI7)</f>
        <v>44.75</v>
      </c>
      <c r="DJ6" s="35">
        <f t="shared" si="12"/>
        <v>44.92</v>
      </c>
      <c r="DK6" s="35">
        <f t="shared" si="12"/>
        <v>45.54</v>
      </c>
      <c r="DL6" s="35">
        <f t="shared" si="12"/>
        <v>46.77</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3.77</v>
      </c>
      <c r="DT6" s="35">
        <f t="shared" ref="DT6:EB6" si="13">IF(DT7="",NA(),DT7)</f>
        <v>7.28</v>
      </c>
      <c r="DU6" s="35">
        <f t="shared" si="13"/>
        <v>7.78</v>
      </c>
      <c r="DV6" s="35">
        <f t="shared" si="13"/>
        <v>7.95</v>
      </c>
      <c r="DW6" s="35">
        <f t="shared" si="13"/>
        <v>9.3800000000000008</v>
      </c>
      <c r="DX6" s="35">
        <f t="shared" si="13"/>
        <v>8.39</v>
      </c>
      <c r="DY6" s="35">
        <f t="shared" si="13"/>
        <v>10.09</v>
      </c>
      <c r="DZ6" s="35">
        <f t="shared" si="13"/>
        <v>10.54</v>
      </c>
      <c r="EA6" s="35">
        <f t="shared" si="13"/>
        <v>12.03</v>
      </c>
      <c r="EB6" s="35">
        <f t="shared" si="13"/>
        <v>12.19</v>
      </c>
      <c r="EC6" s="34" t="str">
        <f>IF(EC7="","",IF(EC7="-","【-】","【"&amp;SUBSTITUTE(TEXT(EC7,"#,##0.00"),"-","△")&amp;"】"))</f>
        <v>【15.89】</v>
      </c>
      <c r="ED6" s="35">
        <f>IF(ED7="",NA(),ED7)</f>
        <v>0.75</v>
      </c>
      <c r="EE6" s="35">
        <f t="shared" ref="EE6:EM6" si="14">IF(EE7="",NA(),EE7)</f>
        <v>0.93</v>
      </c>
      <c r="EF6" s="35">
        <f t="shared" si="14"/>
        <v>0.56999999999999995</v>
      </c>
      <c r="EG6" s="35">
        <f t="shared" si="14"/>
        <v>0.63</v>
      </c>
      <c r="EH6" s="35">
        <f t="shared" si="14"/>
        <v>0.47</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93611</v>
      </c>
      <c r="D7" s="37">
        <v>46</v>
      </c>
      <c r="E7" s="37">
        <v>1</v>
      </c>
      <c r="F7" s="37">
        <v>0</v>
      </c>
      <c r="G7" s="37">
        <v>1</v>
      </c>
      <c r="H7" s="37" t="s">
        <v>105</v>
      </c>
      <c r="I7" s="37" t="s">
        <v>106</v>
      </c>
      <c r="J7" s="37" t="s">
        <v>107</v>
      </c>
      <c r="K7" s="37" t="s">
        <v>108</v>
      </c>
      <c r="L7" s="37" t="s">
        <v>109</v>
      </c>
      <c r="M7" s="37" t="s">
        <v>110</v>
      </c>
      <c r="N7" s="38" t="s">
        <v>111</v>
      </c>
      <c r="O7" s="38">
        <v>73.2</v>
      </c>
      <c r="P7" s="38">
        <v>93.6</v>
      </c>
      <c r="Q7" s="38">
        <v>2991</v>
      </c>
      <c r="R7" s="38">
        <v>39664</v>
      </c>
      <c r="S7" s="38">
        <v>61.06</v>
      </c>
      <c r="T7" s="38">
        <v>649.59</v>
      </c>
      <c r="U7" s="38">
        <v>37063</v>
      </c>
      <c r="V7" s="38">
        <v>18.47</v>
      </c>
      <c r="W7" s="38">
        <v>2006.66</v>
      </c>
      <c r="X7" s="38">
        <v>124.91</v>
      </c>
      <c r="Y7" s="38">
        <v>121.01</v>
      </c>
      <c r="Z7" s="38">
        <v>126.88</v>
      </c>
      <c r="AA7" s="38">
        <v>125.55</v>
      </c>
      <c r="AB7" s="38">
        <v>129.83000000000001</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2461.46</v>
      </c>
      <c r="AU7" s="38">
        <v>428.88</v>
      </c>
      <c r="AV7" s="38">
        <v>541.71</v>
      </c>
      <c r="AW7" s="38">
        <v>434.47</v>
      </c>
      <c r="AX7" s="38">
        <v>551.22</v>
      </c>
      <c r="AY7" s="38">
        <v>909.68</v>
      </c>
      <c r="AZ7" s="38">
        <v>382.09</v>
      </c>
      <c r="BA7" s="38">
        <v>371.31</v>
      </c>
      <c r="BB7" s="38">
        <v>377.63</v>
      </c>
      <c r="BC7" s="38">
        <v>357.34</v>
      </c>
      <c r="BD7" s="38">
        <v>264.33999999999997</v>
      </c>
      <c r="BE7" s="38">
        <v>385.24</v>
      </c>
      <c r="BF7" s="38">
        <v>379.13</v>
      </c>
      <c r="BG7" s="38">
        <v>365.41</v>
      </c>
      <c r="BH7" s="38">
        <v>348.13</v>
      </c>
      <c r="BI7" s="38">
        <v>320.14999999999998</v>
      </c>
      <c r="BJ7" s="38">
        <v>382.65</v>
      </c>
      <c r="BK7" s="38">
        <v>385.06</v>
      </c>
      <c r="BL7" s="38">
        <v>373.09</v>
      </c>
      <c r="BM7" s="38">
        <v>364.71</v>
      </c>
      <c r="BN7" s="38">
        <v>373.69</v>
      </c>
      <c r="BO7" s="38">
        <v>274.27</v>
      </c>
      <c r="BP7" s="38">
        <v>112.44</v>
      </c>
      <c r="BQ7" s="38">
        <v>115.93</v>
      </c>
      <c r="BR7" s="38">
        <v>116.54</v>
      </c>
      <c r="BS7" s="38">
        <v>119.28</v>
      </c>
      <c r="BT7" s="38">
        <v>123.59</v>
      </c>
      <c r="BU7" s="38">
        <v>96.1</v>
      </c>
      <c r="BV7" s="38">
        <v>99.07</v>
      </c>
      <c r="BW7" s="38">
        <v>99.99</v>
      </c>
      <c r="BX7" s="38">
        <v>100.65</v>
      </c>
      <c r="BY7" s="38">
        <v>99.87</v>
      </c>
      <c r="BZ7" s="38">
        <v>104.36</v>
      </c>
      <c r="CA7" s="38">
        <v>133.12</v>
      </c>
      <c r="CB7" s="38">
        <v>129.54</v>
      </c>
      <c r="CC7" s="38">
        <v>128.82</v>
      </c>
      <c r="CD7" s="38">
        <v>125.96</v>
      </c>
      <c r="CE7" s="38">
        <v>121.89</v>
      </c>
      <c r="CF7" s="38">
        <v>178.39</v>
      </c>
      <c r="CG7" s="38">
        <v>173.03</v>
      </c>
      <c r="CH7" s="38">
        <v>171.15</v>
      </c>
      <c r="CI7" s="38">
        <v>170.19</v>
      </c>
      <c r="CJ7" s="38">
        <v>171.81</v>
      </c>
      <c r="CK7" s="38">
        <v>165.71</v>
      </c>
      <c r="CL7" s="38">
        <v>53.14</v>
      </c>
      <c r="CM7" s="38">
        <v>56.37</v>
      </c>
      <c r="CN7" s="38">
        <v>57.25</v>
      </c>
      <c r="CO7" s="38">
        <v>54.83</v>
      </c>
      <c r="CP7" s="38">
        <v>56</v>
      </c>
      <c r="CQ7" s="38">
        <v>59.23</v>
      </c>
      <c r="CR7" s="38">
        <v>58.58</v>
      </c>
      <c r="CS7" s="38">
        <v>58.53</v>
      </c>
      <c r="CT7" s="38">
        <v>59.01</v>
      </c>
      <c r="CU7" s="38">
        <v>60.03</v>
      </c>
      <c r="CV7" s="38">
        <v>60.41</v>
      </c>
      <c r="CW7" s="38">
        <v>86.67</v>
      </c>
      <c r="CX7" s="38">
        <v>83.34</v>
      </c>
      <c r="CY7" s="38">
        <v>82.67</v>
      </c>
      <c r="CZ7" s="38">
        <v>87.98</v>
      </c>
      <c r="DA7" s="38">
        <v>87.5</v>
      </c>
      <c r="DB7" s="38">
        <v>85.53</v>
      </c>
      <c r="DC7" s="38">
        <v>85.23</v>
      </c>
      <c r="DD7" s="38">
        <v>85.26</v>
      </c>
      <c r="DE7" s="38">
        <v>85.37</v>
      </c>
      <c r="DF7" s="38">
        <v>84.81</v>
      </c>
      <c r="DG7" s="38">
        <v>89.93</v>
      </c>
      <c r="DH7" s="38">
        <v>38.229999999999997</v>
      </c>
      <c r="DI7" s="38">
        <v>44.75</v>
      </c>
      <c r="DJ7" s="38">
        <v>44.92</v>
      </c>
      <c r="DK7" s="38">
        <v>45.54</v>
      </c>
      <c r="DL7" s="38">
        <v>46.77</v>
      </c>
      <c r="DM7" s="38">
        <v>37.340000000000003</v>
      </c>
      <c r="DN7" s="38">
        <v>44.31</v>
      </c>
      <c r="DO7" s="38">
        <v>45.75</v>
      </c>
      <c r="DP7" s="38">
        <v>46.9</v>
      </c>
      <c r="DQ7" s="38">
        <v>47.28</v>
      </c>
      <c r="DR7" s="38">
        <v>48.12</v>
      </c>
      <c r="DS7" s="38">
        <v>3.77</v>
      </c>
      <c r="DT7" s="38">
        <v>7.28</v>
      </c>
      <c r="DU7" s="38">
        <v>7.78</v>
      </c>
      <c r="DV7" s="38">
        <v>7.95</v>
      </c>
      <c r="DW7" s="38">
        <v>9.3800000000000008</v>
      </c>
      <c r="DX7" s="38">
        <v>8.39</v>
      </c>
      <c r="DY7" s="38">
        <v>10.09</v>
      </c>
      <c r="DZ7" s="38">
        <v>10.54</v>
      </c>
      <c r="EA7" s="38">
        <v>12.03</v>
      </c>
      <c r="EB7" s="38">
        <v>12.19</v>
      </c>
      <c r="EC7" s="38">
        <v>15.89</v>
      </c>
      <c r="ED7" s="38">
        <v>0.75</v>
      </c>
      <c r="EE7" s="38">
        <v>0.93</v>
      </c>
      <c r="EF7" s="38">
        <v>0.56999999999999995</v>
      </c>
      <c r="EG7" s="38">
        <v>0.63</v>
      </c>
      <c r="EH7" s="38">
        <v>0.47</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2019-01-16T07:33:14Z</cp:lastPrinted>
  <dcterms:created xsi:type="dcterms:W3CDTF">2018-12-03T08:28:15Z</dcterms:created>
  <dcterms:modified xsi:type="dcterms:W3CDTF">2019-02-07T06:38:12Z</dcterms:modified>
  <cp:category/>
</cp:coreProperties>
</file>