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UXp05P1pYeMxfRUoebvvpyEyxZc+aVBOg+1VYmSfOy2as3/mjgcwD0p4w6D48ZkdNewPVV4bqDk/nU7/mG5JsA==" workbookSaltValue="qUe6ZpW3T61Zr1yrp1qHeQ==" workbookSpinCount="100000" lockStructure="1"/>
  <bookViews>
    <workbookView xWindow="-12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<sst xmlns="http://schemas.openxmlformats.org/spreadsheetml/2006/main" count="236" uniqueCount="119">
  <si>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</si>
  <si>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</si>
  <si>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</si>
  <si>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</si>
  <si>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</si>
  <si>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</si>
  <si>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</si>
  <si>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</si>
  <si>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</si>
  <si>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</si>
  <si>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</si>
  <si>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</si>
  <si>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</si>
  <si>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</si>
  <si>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</si>
  <si>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</si>
  <si>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</si>
  <si>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</si>
  <si>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</si>
  <si>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</si>
  <si>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</si>
  <si>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</si>
  <si>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</si>
  <si>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</si>
  <si>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</si>
  <si>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</si>
  <si>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</si>
  <si>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</si>
  <si>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</si>
  <si>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</si>
  <si>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</si>
  <si>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</si>
  <si>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</si>
  <si>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</si>
  <si>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</si>
  <si>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</si>
  <si>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</si>
  <si>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</si>
  <si>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</si>
  <si>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</si>
  <si>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</si>
  <si>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</si>
  <si>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</si>
  <si>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</si>
  <si>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</si>
  <si>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</si>
  <si>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</si>
  <si>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</si>
  <si>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</si>
  <si>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</si>
  <si>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</si>
  <si>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</si>
  <si>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</si>
  <si>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</si>
  <si>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</si>
  <si>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</si>
  <si>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</si>
  <si>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</si>
  <si>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</si>
  <si>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</si>
  <si>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</si>
  <si>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</si>
  <si>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</si>
  <si>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</si>
  <si>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</si>
  <si>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</si>
  <si>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</si>
  <si>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</si>
  <si>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</si>
  <si>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</si>
  <si>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</si>
  <si>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</si>
  <si>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</si>
  <si>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</si>
  <si>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</si>
  <si>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</si>
  <si>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</si>
  <si>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</si>
  <si>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</si>
  <si>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</si>
  <si>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</si>
  <si>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</si>
  <si>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</si>
  <si>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</si>
  <si>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</si>
  <si>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</si>
  <si>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</si>
  <si>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</si>
  <si>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</si>
  <si>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</si>
  <si>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</si>
  <si>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</si>
  <si>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</si>
  <si>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</si>
  <si>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</si>
  <si>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</si>
  <si>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</si>
  <si>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</si>
  <si>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</si>
  <si>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</si>
  <si>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</si>
  <si>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</si>
  <si>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</si>
  <si>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</si>
  <si>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</si>
  <si>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</si>
  <si>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</si>
  <si>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</si>
  <si>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</si>
  <si>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</si>
  <si>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</si>
  <si>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</si>
  <si>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</si>
  <si>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</si>
  <si>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</si>
  <si>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</si>
  <si>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収益的収支比率は平成29年に供用開始した地区の接続増加もあり、改善がみられてます。
　企業債残高対事業規模比率は、平成30年度までは地区の整備が完了していたために減少していました。
　しかし、令和元年度から令和5年度まで新規地区の整備を実施するため、企業債残高対事業規模比率の増加が見込まれます。
　経費回収率は前年度より増加しましたが、使用料収入だけで経営することは難しく、一般会計からの繰入金に依存している状況に変わりがないため、健全な経営に向けた取り組みが必要です。
　施設の利用率及び水洗化率は、集落排水事業地区内の人口減少や接続率の低さも相まって高い数値ではありません。適切な維持管理を行うためにも、施設利用率及び水洗化率の向上に努めていきます。</t>
    <rPh sb="1" eb="4">
      <t>シュウエキテキ</t>
    </rPh>
    <rPh sb="4" eb="6">
      <t>シュウシ</t>
    </rPh>
    <rPh sb="6" eb="8">
      <t>ヒリツ</t>
    </rPh>
    <rPh sb="9" eb="11">
      <t>ヘイセイ</t>
    </rPh>
    <rPh sb="13" eb="14">
      <t>ネン</t>
    </rPh>
    <rPh sb="15" eb="17">
      <t>キョウヨウ</t>
    </rPh>
    <rPh sb="17" eb="19">
      <t>カイシ</t>
    </rPh>
    <rPh sb="21" eb="23">
      <t>チク</t>
    </rPh>
    <rPh sb="24" eb="26">
      <t>セツゾク</t>
    </rPh>
    <rPh sb="26" eb="28">
      <t>ゾウカ</t>
    </rPh>
    <rPh sb="32" eb="34">
      <t>カイゼン</t>
    </rPh>
    <rPh sb="44" eb="46">
      <t>キギョウ</t>
    </rPh>
    <rPh sb="46" eb="47">
      <t>サイ</t>
    </rPh>
    <rPh sb="47" eb="49">
      <t>ザンダカ</t>
    </rPh>
    <rPh sb="49" eb="50">
      <t>タイ</t>
    </rPh>
    <rPh sb="50" eb="52">
      <t>ジギョウ</t>
    </rPh>
    <rPh sb="52" eb="54">
      <t>キボ</t>
    </rPh>
    <rPh sb="54" eb="56">
      <t>ヒリツ</t>
    </rPh>
    <rPh sb="58" eb="60">
      <t>ヘイセイ</t>
    </rPh>
    <rPh sb="62" eb="64">
      <t>ネンド</t>
    </rPh>
    <rPh sb="67" eb="69">
      <t>チク</t>
    </rPh>
    <rPh sb="70" eb="72">
      <t>セイビ</t>
    </rPh>
    <rPh sb="73" eb="75">
      <t>カンリョウ</t>
    </rPh>
    <rPh sb="82" eb="84">
      <t>ゲンショウ</t>
    </rPh>
    <rPh sb="306" eb="308">
      <t>シセツ</t>
    </rPh>
    <rPh sb="308" eb="310">
      <t>リヨウ</t>
    </rPh>
    <rPh sb="310" eb="311">
      <t>リツ</t>
    </rPh>
    <rPh sb="311" eb="312">
      <t>オヨ</t>
    </rPh>
    <phoneticPr fontId="4"/>
  </si>
  <si>
    <t>　管渠施設等は耐用年数を経過していないため、老朽化にはもう少し余裕があります。
　処理施設では、特に平成8年に供用開始した施設において、老朽化が進捗している機械設備が増加しているので、定期的な点検を基に、計画的に機械設備の修繕・更新を実施していく必要があります。</t>
    <rPh sb="1" eb="3">
      <t>カンキョ</t>
    </rPh>
    <rPh sb="3" eb="5">
      <t>シセツ</t>
    </rPh>
    <rPh sb="5" eb="6">
      <t>トウ</t>
    </rPh>
    <rPh sb="7" eb="9">
      <t>タイヨウ</t>
    </rPh>
    <rPh sb="9" eb="11">
      <t>ネンスウ</t>
    </rPh>
    <rPh sb="12" eb="14">
      <t>ケイカ</t>
    </rPh>
    <rPh sb="22" eb="25">
      <t>ロウキュウカ</t>
    </rPh>
    <rPh sb="29" eb="30">
      <t>スコ</t>
    </rPh>
    <rPh sb="31" eb="33">
      <t>ヨユウ</t>
    </rPh>
    <rPh sb="41" eb="43">
      <t>ショリ</t>
    </rPh>
    <rPh sb="43" eb="45">
      <t>シセツ</t>
    </rPh>
    <rPh sb="48" eb="49">
      <t>トク</t>
    </rPh>
    <rPh sb="50" eb="52">
      <t>ヘイセイ</t>
    </rPh>
    <phoneticPr fontId="4"/>
  </si>
  <si>
    <t>　壬生町の農業集落排水事業は、最終7地区目の整備を令和元年度から着工しました。
　現在、新規地区の整備と既存6地区の維持管理を実施してますが、施設の老朽化による改修費用の増大が見込まれます。
　汚水処理に係る費用を使用料で賄えていない状況なので、施設の修繕・更新を優先順位の高いものから計画的に実施するとともに、使用料の料金体系の見直しや施設の統廃合を検討し、経営健全化対策を進める必要があります。</t>
    <rPh sb="1" eb="4">
      <t>ミブマチ</t>
    </rPh>
    <rPh sb="5" eb="7">
      <t>ノウギョウ</t>
    </rPh>
    <rPh sb="7" eb="9">
      <t>シュウラク</t>
    </rPh>
    <rPh sb="9" eb="11">
      <t>ハイスイ</t>
    </rPh>
    <rPh sb="11" eb="13">
      <t>ジギョウ</t>
    </rPh>
    <rPh sb="15" eb="17">
      <t>サイシュウ</t>
    </rPh>
    <rPh sb="18" eb="20">
      <t>チク</t>
    </rPh>
    <rPh sb="20" eb="21">
      <t>メ</t>
    </rPh>
    <rPh sb="22" eb="24">
      <t>セイビ</t>
    </rPh>
    <rPh sb="25" eb="27">
      <t>レイワ</t>
    </rPh>
    <rPh sb="27" eb="29">
      <t>ガンネン</t>
    </rPh>
    <rPh sb="29" eb="30">
      <t>ド</t>
    </rPh>
    <rPh sb="32" eb="34">
      <t>チャッコウ</t>
    </rPh>
    <rPh sb="41" eb="43">
      <t>ゲンザイ</t>
    </rPh>
    <rPh sb="44" eb="46">
      <t>シンキ</t>
    </rPh>
    <rPh sb="46" eb="48">
      <t>チク</t>
    </rPh>
    <rPh sb="49" eb="51">
      <t>セイビ</t>
    </rPh>
    <rPh sb="52" eb="54">
      <t>キゾン</t>
    </rPh>
    <rPh sb="55" eb="57">
      <t>チク</t>
    </rPh>
    <rPh sb="58" eb="60">
      <t>イジ</t>
    </rPh>
    <rPh sb="60" eb="62">
      <t>カンリ</t>
    </rPh>
    <rPh sb="63" eb="65">
      <t>ジッシ</t>
    </rPh>
    <rPh sb="71" eb="73">
      <t>シセツ</t>
    </rPh>
    <rPh sb="74" eb="77">
      <t>ロウキュウカ</t>
    </rPh>
    <rPh sb="80" eb="82">
      <t>カイシュウ</t>
    </rPh>
    <rPh sb="82" eb="84">
      <t>ヒヨウ</t>
    </rPh>
    <rPh sb="85" eb="87">
      <t>ゾウダイ</t>
    </rPh>
    <rPh sb="88" eb="90">
      <t>ミコ</t>
    </rPh>
    <rPh sb="97" eb="99">
      <t>オスイ</t>
    </rPh>
    <rPh sb="99" eb="101">
      <t>ショリ</t>
    </rPh>
    <rPh sb="102" eb="103">
      <t>カカ</t>
    </rPh>
    <rPh sb="104" eb="106">
      <t>ヒヨウ</t>
    </rPh>
    <rPh sb="107" eb="110">
      <t>シヨウリョウ</t>
    </rPh>
    <rPh sb="111" eb="112">
      <t>マカナ</t>
    </rPh>
    <rPh sb="117" eb="119">
      <t>ジョウキョウ</t>
    </rPh>
    <rPh sb="123" eb="125">
      <t>シセツ</t>
    </rPh>
    <rPh sb="126" eb="128">
      <t>シュウゼン</t>
    </rPh>
    <rPh sb="129" eb="131">
      <t>コウシン</t>
    </rPh>
    <rPh sb="132" eb="134">
      <t>ユウセン</t>
    </rPh>
    <rPh sb="134" eb="136">
      <t>ジュンイ</t>
    </rPh>
    <rPh sb="137" eb="138">
      <t>タカ</t>
    </rPh>
    <rPh sb="143" eb="146">
      <t>ケイカクテキ</t>
    </rPh>
    <rPh sb="147" eb="149">
      <t>ジッシ</t>
    </rPh>
    <rPh sb="156" eb="159">
      <t>シヨウリョウ</t>
    </rPh>
    <rPh sb="160" eb="162">
      <t>リョウキン</t>
    </rPh>
    <rPh sb="162" eb="164">
      <t>タイケイ</t>
    </rPh>
    <rPh sb="165" eb="167">
      <t>ミナオ</t>
    </rPh>
    <rPh sb="169" eb="171">
      <t>シセツ</t>
    </rPh>
    <rPh sb="172" eb="175">
      <t>トウハイゴウ</t>
    </rPh>
    <rPh sb="176" eb="178">
      <t>ケントウ</t>
    </rPh>
    <rPh sb="180" eb="182">
      <t>ケイエイ</t>
    </rPh>
    <rPh sb="182" eb="185">
      <t>ケンゼンカ</t>
    </rPh>
    <rPh sb="185" eb="187">
      <t>タイサク</t>
    </rPh>
    <rPh sb="188" eb="189">
      <t>スス</t>
    </rPh>
    <rPh sb="191" eb="1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</si>
</sst>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12-48AB-B944-1E8D90DC28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012-48AB-B944-1E8D90DC28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65.459999999999994</c:v>
                </c:pt>
                <c:pt idx="1">
                  <c:v>65.36</c:v>
                </c:pt>
                <c:pt idx="2">
                  <c:v>56.36</c:v>
                </c:pt>
                <c:pt idx="3">
                  <c:v>57.67</c:v>
                </c:pt>
                <c:pt idx="4">
                  <c:v>59.99</c:v>
                </c:pt>
              </c:numCache>
            </c:numRef>
          </c:val>
          <c:extLst>
            <c:ext xmlns:c16="http://schemas.microsoft.com/office/drawing/2014/chart" uri="{C3380CC4-5D6E-409C-BE32-E72D297353CC}">
              <c16:uniqueId val="{00000000-29E5-4A17-9407-2910177EBB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9E5-4A17-9407-2910177EBB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79.48</c:v>
                </c:pt>
                <c:pt idx="1">
                  <c:v>79.349999999999994</c:v>
                </c:pt>
                <c:pt idx="2">
                  <c:v>70.16</c:v>
                </c:pt>
                <c:pt idx="3">
                  <c:v>73.349999999999994</c:v>
                </c:pt>
                <c:pt idx="4">
                  <c:v>75.59</c:v>
                </c:pt>
              </c:numCache>
            </c:numRef>
          </c:val>
          <c:extLst>
            <c:ext xmlns:c16="http://schemas.microsoft.com/office/drawing/2014/chart" uri="{C3380CC4-5D6E-409C-BE32-E72D297353CC}">
              <c16:uniqueId val="{00000000-0423-4549-9C77-96F566510F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423-4549-9C77-96F566510F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89.39</c:v>
                </c:pt>
                <c:pt idx="1">
                  <c:v>89.03</c:v>
                </c:pt>
                <c:pt idx="2">
                  <c:v>68.66</c:v>
                </c:pt>
                <c:pt idx="3">
                  <c:v>83.48</c:v>
                </c:pt>
                <c:pt idx="4">
                  <c:v>84.27</c:v>
                </c:pt>
              </c:numCache>
            </c:numRef>
          </c:val>
          <c:extLst>
            <c:ext xmlns:c16="http://schemas.microsoft.com/office/drawing/2014/chart" uri="{C3380CC4-5D6E-409C-BE32-E72D297353CC}">
              <c16:uniqueId val="{00000000-3A0F-4745-8425-4A8A60B9CA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0F-4745-8425-4A8A60B9CA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7B-4423-9DC2-763F69BEAE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7B-4423-9DC2-763F69BEAE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A-41B2-91D6-A44AD331B7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A-41B2-91D6-A44AD331B7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69-4E1D-8A67-EC60BC6659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69-4E1D-8A67-EC60BC6659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99-4CDB-8743-89A16AA518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99-4CDB-8743-89A16AA518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EB-40DB-9657-1531E9EDE9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8EB-40DB-9657-1531E9EDE9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87.07</c:v>
                </c:pt>
                <c:pt idx="1">
                  <c:v>86.04</c:v>
                </c:pt>
                <c:pt idx="2">
                  <c:v>82.95</c:v>
                </c:pt>
                <c:pt idx="3">
                  <c:v>70.069999999999993</c:v>
                </c:pt>
                <c:pt idx="4">
                  <c:v>75.33</c:v>
                </c:pt>
              </c:numCache>
            </c:numRef>
          </c:val>
          <c:extLst>
            <c:ext xmlns:c16="http://schemas.microsoft.com/office/drawing/2014/chart" uri="{C3380CC4-5D6E-409C-BE32-E72D297353CC}">
              <c16:uniqueId val="{00000000-EC7E-4470-BBA2-EFBD39CD1C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C7E-4470-BBA2-EFBD39CD1C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159.19999999999999</c:v>
                </c:pt>
                <c:pt idx="3">
                  <c:v>192.61</c:v>
                </c:pt>
                <c:pt idx="4">
                  <c:v>150.22</c:v>
                </c:pt>
              </c:numCache>
            </c:numRef>
          </c:val>
          <c:extLst>
            <c:ext xmlns:c16="http://schemas.microsoft.com/office/drawing/2014/chart" uri="{C3380CC4-5D6E-409C-BE32-E72D297353CC}">
              <c16:uniqueId val="{00000000-2479-43A8-9915-A51818C8DF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479-43A8-9915-A51818C8DF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J12" sqref="BJ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壬生町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39313</v>
      </c>
      <c r="AM8" s="69"/>
      <c r="AN8" s="69"/>
      <c r="AO8" s="69"/>
      <c r="AP8" s="69"/>
      <c r="AQ8" s="69"/>
      <c r="AR8" s="69"/>
      <c r="AS8" s="69"/>
      <c r="AT8" s="68">
        <f>データ!T6</f>
        <v>61.06</v>
      </c>
      <c r="AU8" s="68"/>
      <c r="AV8" s="68"/>
      <c r="AW8" s="68"/>
      <c r="AX8" s="68"/>
      <c r="AY8" s="68"/>
      <c r="AZ8" s="68"/>
      <c r="BA8" s="68"/>
      <c r="BB8" s="68">
        <f>データ!U6</f>
        <v>643.84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13.45</v>
      </c>
      <c r="Q10" s="68"/>
      <c r="R10" s="68"/>
      <c r="S10" s="68"/>
      <c r="T10" s="68"/>
      <c r="U10" s="68"/>
      <c r="V10" s="68"/>
      <c r="W10" s="68">
        <f>データ!Q6</f>
        <v>99.42</v>
      </c>
      <c r="X10" s="68"/>
      <c r="Y10" s="68"/>
      <c r="Z10" s="68"/>
      <c r="AA10" s="68"/>
      <c r="AB10" s="68"/>
      <c r="AC10" s="68"/>
      <c r="AD10" s="69">
        <f>データ!R6</f>
        <v>3780</v>
      </c>
      <c r="AE10" s="69"/>
      <c r="AF10" s="69"/>
      <c r="AG10" s="69"/>
      <c r="AH10" s="69"/>
      <c r="AI10" s="69"/>
      <c r="AJ10" s="69"/>
      <c r="AK10" s="2"/>
      <c r="AL10" s="69">
        <f>データ!V6</f>
        <v>5273</v>
      </c>
      <c r="AM10" s="69"/>
      <c r="AN10" s="69"/>
      <c r="AO10" s="69"/>
      <c r="AP10" s="69"/>
      <c r="AQ10" s="69"/>
      <c r="AR10" s="69"/>
      <c r="AS10" s="69"/>
      <c r="AT10" s="68">
        <f>データ!W6</f>
        <v>3.78</v>
      </c>
      <c r="AU10" s="68"/>
      <c r="AV10" s="68"/>
      <c r="AW10" s="68"/>
      <c r="AX10" s="68"/>
      <c r="AY10" s="68"/>
      <c r="AZ10" s="68"/>
      <c r="BA10" s="68"/>
      <c r="BB10" s="68">
        <f>データ!X6</f>
        <v>1394.97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3sj5q3GscgWiF3oyZtqmkbEUIiLQb+7hZyakTCTuhPr1CJgPdUqoUgqxTfSdPa93jjvP3Y/xz1C2zZ6mQzwcaw==" saltValue="F/ssQ6uHK84OhCqZ2OrQ1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93611</v>
      </c>
      <c r="D6" s="33">
        <f t="shared" si="3"/>
        <v>47</v>
      </c>
      <c r="E6" s="33">
        <f t="shared" si="3"/>
        <v>17</v>
      </c>
      <c r="F6" s="33">
        <f t="shared" si="3"/>
        <v>5</v>
      </c>
      <c r="G6" s="33">
        <f t="shared" si="3"/>
        <v>0</v>
      </c>
      <c r="H6" s="33" t="str">
        <f t="shared" si="3"/>
        <v>栃木県　壬生町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13.45</v>
      </c>
      <c r="Q6" s="34">
        <f t="shared" si="3"/>
        <v>99.42</v>
      </c>
      <c r="R6" s="34">
        <f t="shared" si="3"/>
        <v>3780</v>
      </c>
      <c r="S6" s="34">
        <f t="shared" si="3"/>
        <v>39313</v>
      </c>
      <c r="T6" s="34">
        <f t="shared" si="3"/>
        <v>61.06</v>
      </c>
      <c r="U6" s="34">
        <f t="shared" si="3"/>
        <v>643.84</v>
      </c>
      <c r="V6" s="34">
        <f t="shared" si="3"/>
        <v>5273</v>
      </c>
      <c r="W6" s="34">
        <f t="shared" si="3"/>
        <v>3.78</v>
      </c>
      <c r="X6" s="34">
        <f t="shared" si="3"/>
        <v>1394.97</v>
      </c>
      <c r="Y6" s="35">
        <f>IF(Y7="",NA(),Y7)</f>
        <v>89.39</v>
      </c>
      <c r="Z6" s="35">
        <f t="shared" ref="Z6:AH6" si="4">IF(Z7="",NA(),Z7)</f>
        <v>89.03</v>
      </c>
      <c r="AA6" s="35">
        <f t="shared" si="4"/>
        <v>68.66</v>
      </c>
      <c r="AB6" s="35">
        <f t="shared" si="4"/>
        <v>83.48</v>
      </c>
      <c r="AC6" s="35">
        <f t="shared" si="4"/>
        <v>84.27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87.07</v>
      </c>
      <c r="BR6" s="35">
        <f t="shared" ref="BR6:BZ6" si="8">IF(BR7="",NA(),BR7)</f>
        <v>86.04</v>
      </c>
      <c r="BS6" s="35">
        <f t="shared" si="8"/>
        <v>82.95</v>
      </c>
      <c r="BT6" s="35">
        <f t="shared" si="8"/>
        <v>70.069999999999993</v>
      </c>
      <c r="BU6" s="35">
        <f t="shared" si="8"/>
        <v>75.33</v>
      </c>
      <c r="BV6" s="35">
        <f t="shared" si="8"/>
        <v>52.19</v>
      </c>
      <c r="BW6" s="35">
        <f t="shared" si="8"/>
        <v>55.32</v>
      </c>
      <c r="BX6" s="35">
        <f t="shared" si="8"/>
        <v>59.8</v>
      </c>
      <c r="BY6" s="35">
        <f t="shared" si="8"/>
        <v>57.77</v>
      </c>
      <c r="BZ6" s="35">
        <f t="shared" si="8"/>
        <v>57.31</v>
      </c>
      <c r="CA6" s="34" t="str">
        <f>IF(CA7="","",IF(CA7="-","【-】","【"&amp;SUBSTITUTE(TEXT(CA7,"#,##0.00"),"-","△")&amp;"】"))</f>
        <v>【59.59】</v>
      </c>
      <c r="CB6" s="35">
        <f>IF(CB7="",NA(),CB7)</f>
        <v>150</v>
      </c>
      <c r="CC6" s="35">
        <f t="shared" ref="CC6:CK6" si="9">IF(CC7="",NA(),CC7)</f>
        <v>150</v>
      </c>
      <c r="CD6" s="35">
        <f t="shared" si="9"/>
        <v>159.19999999999999</v>
      </c>
      <c r="CE6" s="35">
        <f t="shared" si="9"/>
        <v>192.61</v>
      </c>
      <c r="CF6" s="35">
        <f t="shared" si="9"/>
        <v>150.22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65.459999999999994</v>
      </c>
      <c r="CN6" s="35">
        <f t="shared" ref="CN6:CV6" si="10">IF(CN7="",NA(),CN7)</f>
        <v>65.36</v>
      </c>
      <c r="CO6" s="35">
        <f t="shared" si="10"/>
        <v>56.36</v>
      </c>
      <c r="CP6" s="35">
        <f t="shared" si="10"/>
        <v>57.67</v>
      </c>
      <c r="CQ6" s="35">
        <f t="shared" si="10"/>
        <v>59.99</v>
      </c>
      <c r="CR6" s="35">
        <f t="shared" si="10"/>
        <v>52.31</v>
      </c>
      <c r="CS6" s="35">
        <f t="shared" si="10"/>
        <v>60.65</v>
      </c>
      <c r="CT6" s="35">
        <f t="shared" si="10"/>
        <v>51.75</v>
      </c>
      <c r="CU6" s="35">
        <f t="shared" si="10"/>
        <v>50.68</v>
      </c>
      <c r="CV6" s="35">
        <f t="shared" si="10"/>
        <v>50.14</v>
      </c>
      <c r="CW6" s="34" t="str">
        <f>IF(CW7="","",IF(CW7="-","【-】","【"&amp;SUBSTITUTE(TEXT(CW7,"#,##0.00"),"-","△")&amp;"】"))</f>
        <v>【51.30】</v>
      </c>
      <c r="CX6" s="35">
        <f>IF(CX7="",NA(),CX7)</f>
        <v>79.48</v>
      </c>
      <c r="CY6" s="35">
        <f t="shared" ref="CY6:DG6" si="11">IF(CY7="",NA(),CY7)</f>
        <v>79.349999999999994</v>
      </c>
      <c r="CZ6" s="35">
        <f t="shared" si="11"/>
        <v>70.16</v>
      </c>
      <c r="DA6" s="35">
        <f t="shared" si="11"/>
        <v>73.349999999999994</v>
      </c>
      <c r="DB6" s="35">
        <f t="shared" si="11"/>
        <v>75.59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93611</v>
      </c>
      <c r="D7" s="37">
        <v>47</v>
      </c>
      <c r="E7" s="37">
        <v>17</v>
      </c>
      <c r="F7" s="37">
        <v>5</v>
      </c>
      <c r="G7" s="37">
        <v>0</v>
      </c>
      <c r="H7" s="37" t="s">
        <v>98</v>
      </c>
      <c r="I7" s="37" t="s">
        <v>99</v>
      </c>
      <c r="J7" s="37" t="s">
        <v>100</v>
      </c>
      <c r="K7" s="37" t="s">
        <v>101</v>
      </c>
      <c r="L7" s="37" t="s">
        <v>102</v>
      </c>
      <c r="M7" s="37" t="s">
        <v>103</v>
      </c>
      <c r="N7" s="38" t="s">
        <v>104</v>
      </c>
      <c r="O7" s="38" t="s">
        <v>105</v>
      </c>
      <c r="P7" s="38">
        <v>13.45</v>
      </c>
      <c r="Q7" s="38">
        <v>99.42</v>
      </c>
      <c r="R7" s="38">
        <v>3780</v>
      </c>
      <c r="S7" s="38">
        <v>39313</v>
      </c>
      <c r="T7" s="38">
        <v>61.06</v>
      </c>
      <c r="U7" s="38">
        <v>643.84</v>
      </c>
      <c r="V7" s="38">
        <v>5273</v>
      </c>
      <c r="W7" s="38">
        <v>3.78</v>
      </c>
      <c r="X7" s="38">
        <v>1394.97</v>
      </c>
      <c r="Y7" s="38">
        <v>89.39</v>
      </c>
      <c r="Z7" s="38">
        <v>89.03</v>
      </c>
      <c r="AA7" s="38">
        <v>68.66</v>
      </c>
      <c r="AB7" s="38">
        <v>83.48</v>
      </c>
      <c r="AC7" s="38">
        <v>84.27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87.07</v>
      </c>
      <c r="BR7" s="38">
        <v>86.04</v>
      </c>
      <c r="BS7" s="38">
        <v>82.95</v>
      </c>
      <c r="BT7" s="38">
        <v>70.069999999999993</v>
      </c>
      <c r="BU7" s="38">
        <v>75.33</v>
      </c>
      <c r="BV7" s="38">
        <v>52.19</v>
      </c>
      <c r="BW7" s="38">
        <v>55.32</v>
      </c>
      <c r="BX7" s="38">
        <v>59.8</v>
      </c>
      <c r="BY7" s="38">
        <v>57.77</v>
      </c>
      <c r="BZ7" s="38">
        <v>57.31</v>
      </c>
      <c r="CA7" s="38">
        <v>59.59</v>
      </c>
      <c r="CB7" s="38">
        <v>150</v>
      </c>
      <c r="CC7" s="38">
        <v>150</v>
      </c>
      <c r="CD7" s="38">
        <v>159.19999999999999</v>
      </c>
      <c r="CE7" s="38">
        <v>192.61</v>
      </c>
      <c r="CF7" s="38">
        <v>150.22</v>
      </c>
      <c r="CG7" s="38">
        <v>296.14</v>
      </c>
      <c r="CH7" s="38">
        <v>283.17</v>
      </c>
      <c r="CI7" s="38">
        <v>263.76</v>
      </c>
      <c r="CJ7" s="38">
        <v>274.35000000000002</v>
      </c>
      <c r="CK7" s="38">
        <v>273.52</v>
      </c>
      <c r="CL7" s="38">
        <v>257.86</v>
      </c>
      <c r="CM7" s="38">
        <v>65.459999999999994</v>
      </c>
      <c r="CN7" s="38">
        <v>65.36</v>
      </c>
      <c r="CO7" s="38">
        <v>56.36</v>
      </c>
      <c r="CP7" s="38">
        <v>57.67</v>
      </c>
      <c r="CQ7" s="38">
        <v>59.99</v>
      </c>
      <c r="CR7" s="38">
        <v>52.31</v>
      </c>
      <c r="CS7" s="38">
        <v>60.65</v>
      </c>
      <c r="CT7" s="38">
        <v>51.75</v>
      </c>
      <c r="CU7" s="38">
        <v>50.68</v>
      </c>
      <c r="CV7" s="38">
        <v>50.14</v>
      </c>
      <c r="CW7" s="38">
        <v>51.3</v>
      </c>
      <c r="CX7" s="38">
        <v>79.48</v>
      </c>
      <c r="CY7" s="38">
        <v>79.349999999999994</v>
      </c>
      <c r="CZ7" s="38">
        <v>70.16</v>
      </c>
      <c r="DA7" s="38">
        <v>73.349999999999994</v>
      </c>
      <c r="DB7" s="38">
        <v>75.59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2021-01-31T05:37:12Z</cp:lastPrinted>
  <dcterms:created xsi:type="dcterms:W3CDTF">2020-12-04T03:02:05Z</dcterms:created>
  <dcterms:modified xsi:type="dcterms:W3CDTF">2021-02-20T02:15:25Z</dcterms:modified>
  <cp:category/>
</cp:coreProperties>
</file>