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20壬生町（修正待ち）\02 修正（0227）\"/>
    </mc:Choice>
  </mc:AlternateContent>
  <xr:revisionPtr revIDLastSave="0" documentId="13_ncr:1_{BD908FA2-C784-4D3D-BD86-501880B979B5}" xr6:coauthVersionLast="47" xr6:coauthVersionMax="47" xr10:uidLastSave="{00000000-0000-0000-0000-000000000000}"/>
  <workbookProtection workbookAlgorithmName="SHA-512" workbookHashValue="xHhZqjpnHkpVjKkwgEFNzolVQwisIAxGbFEcXRQpyU6ZREAkEN7Bk0SArSYAa3LSsWKzaeH0PzEGNhXRNBmljw==" workbookSaltValue="aF+oD0DDLQ9H8haXZjz0A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H85" i="4"/>
  <c r="G85" i="4"/>
  <c r="F85" i="4"/>
  <c r="W8" i="4"/>
  <c r="I8" i="4"/>
  <c r="B8"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<sst xmlns="http://schemas.openxmlformats.org/spreadsheetml/2006/main" count="275" uniqueCount="116">
  <si>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</si>
  <si>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</si>
  <si>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</si>
  <si>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</si>
  <si>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</si>
  <si>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</si>
  <si>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</si>
  <si>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</si>
  <si>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</si>
  <si>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</si>
  <si>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</si>
  <si>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</si>
  <si>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</si>
  <si>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</si>
  <si>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</si>
  <si>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</si>
  <si>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</si>
  <si>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</si>
  <si>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</si>
  <si>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</si>
  <si>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</si>
  <si>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</si>
  <si>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</si>
  <si>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</si>
  <si>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</si>
  <si>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</si>
  <si>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</si>
  <si>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</si>
  <si>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</si>
  <si>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</si>
  <si>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</si>
  <si>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</si>
  <si>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</si>
  <si>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</si>
  <si>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</si>
  <si>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</si>
  <si>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</si>
  <si>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</si>
  <si>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</si>
  <si>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</si>
  <si>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</si>
  <si>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</si>
  <si>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</si>
  <si>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</si>
  <si>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</si>
  <si>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</si>
  <si>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</si>
  <si>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</si>
  <si>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</si>
  <si>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</si>
  <si>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</si>
  <si>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</si>
  <si>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</si>
  <si>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</si>
  <si>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</si>
  <si>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</si>
  <si>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</si>
  <si>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</si>
  <si>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</si>
  <si>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</si>
  <si>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</si>
  <si>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</si>
  <si>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</si>
  <si>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</si>
  <si>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</si>
  <si>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</si>
  <si>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</si>
  <si>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</si>
  <si>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</si>
  <si>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</si>
  <si>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</si>
  <si>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</si>
  <si>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</si>
  <si>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</si>
  <si>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</si>
  <si>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</si>
  <si>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</si>
  <si>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</si>
  <si>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</si>
  <si>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</si>
  <si>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</si>
  <si>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</si>
  <si>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</si>
  <si>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</si>
  <si>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</si>
  <si>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</si>
  <si>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</si>
  <si>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</si>
  <si>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</si>
  <si>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</si>
  <si>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</si>
  <si>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</si>
  <si>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</si>
  <si>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</si>
  <si>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</si>
  <si>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</si>
  <si>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壬生町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</si>
  <si>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</si>
  <si>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</si>
  <si>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</si>
  <si>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</si>
  <si>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</si>
  <si>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</si>
  <si>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</si>
  <si>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</si>
  <si>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</si>
  <si>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</si>
  <si>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</si>
  <si>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</si>
  <si>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</si>
  <si>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</si>
  <si>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</si>
  <si>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</si>
  <si>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令和２年度から地方公営企業法を適用したため、３ヶ年での比較になります。
①経常収支比率は、引き続き１００％を超えており、黒字の状況ですが、一般会計からの繰入金には基準外繰入金もあるため、基準外繰入金を削減しても１００％を超えるように経営する必要があります。
②累積欠損金比率は、引き続き０％であり、累積欠損金が計上されていない状況です。
③流動比率は、類似団体と比較して低い数値となっていますが、流動負債には建設改良費等に充てられた企業債が含まれており、これらの財源により整備された施設について、将来、償還・返済の原資を使用料収入等により得ることが予定されています。
⑤経費回収率は、引き続き１００％を下回っており、汚水処理に係る費用が使用料以外の収入により賄われている状況です。適正な使用料の検討や汚水処理費の削減が必要と考えます。
⑥汚水処理原価は、類似団体と比較して、引き続き低い数値ではありますが、今後も更なる経費の削減に向けた取組が必要です。
⑦施設利用率は、昨年度とほぼ変わりませんが、類似団体と比較して高い数値となっています。
⑧水洗化率は、類似団体と比較して引き続き低い数値となっています。平成２９年度に供用開始した地区の接続が増加しており改善傾向にありますが、使用料収入の確保を図るため、今後も水洗化率向上のための取組が必要です。</t>
    <rPh sb="459" eb="460">
      <t>タカ</t>
    </rPh>
    <phoneticPr fontId="4"/>
  </si>
  <si>
    <t>　令和２年度から地方公営企業法を適用したため、３ヶ年での比較になります。
①有形固定資産減価償却率は、類似団体と比較して引き続き高い数値となっています。処理施設において、平成８年度に供用開始した施設の老朽化が進んでいるため、定期的な点検を基に、計画的に施設の修繕・更新を実施していく必要があります。</t>
    <phoneticPr fontId="4"/>
  </si>
  <si>
    <t>　農業集落排水事業は、令和元年度に着手した７地区目の整備と既存の６地区の維持管理を実施しており、７地区目の整備が完了する令和５年度までは事業費の増加が見込まれます。
　経営基盤の強化と財政マネジメントの向上に取り組むため、令和３年１１月に改定した経営戦略に基づき、計画的に事業を実施するとともに、今後耐用年数に達する施設の統廃合について検討す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</si>
</sst>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FDA-4E24-A2A8-61CA4F9FA7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3FDA-4E24-A2A8-61CA4F9FA7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56.14</c:v>
                </c:pt>
                <c:pt idx="3">
                  <c:v>56.14</c:v>
                </c:pt>
                <c:pt idx="4">
                  <c:v>56.8</c:v>
                </c:pt>
              </c:numCache>
            </c:numRef>
          </c:val>
          <c:extLst>
            <c:ext xmlns:c16="http://schemas.microsoft.com/office/drawing/2014/chart" uri="{C3380CC4-5D6E-409C-BE32-E72D297353CC}">
              <c16:uniqueId val="{00000000-69EA-4C1E-9AA9-E4C8A94FF7C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69EA-4C1E-9AA9-E4C8A94FF7C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76.459999999999994</c:v>
                </c:pt>
                <c:pt idx="3">
                  <c:v>77.38</c:v>
                </c:pt>
                <c:pt idx="4">
                  <c:v>78.55</c:v>
                </c:pt>
              </c:numCache>
            </c:numRef>
          </c:val>
          <c:extLst>
            <c:ext xmlns:c16="http://schemas.microsoft.com/office/drawing/2014/chart" uri="{C3380CC4-5D6E-409C-BE32-E72D297353CC}">
              <c16:uniqueId val="{00000000-F485-47B5-B1C2-F69D802CE5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F485-47B5-B1C2-F69D802CE5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132.66</c:v>
                </c:pt>
                <c:pt idx="3">
                  <c:v>131.41</c:v>
                </c:pt>
                <c:pt idx="4">
                  <c:v>127.07</c:v>
                </c:pt>
              </c:numCache>
            </c:numRef>
          </c:val>
          <c:extLst>
            <c:ext xmlns:c16="http://schemas.microsoft.com/office/drawing/2014/chart" uri="{C3380CC4-5D6E-409C-BE32-E72D297353CC}">
              <c16:uniqueId val="{00000000-05EC-4D99-B8C3-6BF2BC1402A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05EC-4D99-B8C3-6BF2BC1402A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35.22</c:v>
                </c:pt>
                <c:pt idx="3">
                  <c:v>37.07</c:v>
                </c:pt>
                <c:pt idx="4">
                  <c:v>38.89</c:v>
                </c:pt>
              </c:numCache>
            </c:numRef>
          </c:val>
          <c:extLst>
            <c:ext xmlns:c16="http://schemas.microsoft.com/office/drawing/2014/chart" uri="{C3380CC4-5D6E-409C-BE32-E72D297353CC}">
              <c16:uniqueId val="{00000000-2BD4-4ACB-ADA4-0291E5B16B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BD4-4ACB-ADA4-0291E5B16B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430-46F9-BC9D-B41C09D6CF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8430-46F9-BC9D-B41C09D6CF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9AC-4F11-951B-D32B568AA1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9AC-4F11-951B-D32B568AA1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25.21</c:v>
                </c:pt>
                <c:pt idx="3">
                  <c:v>35.979999999999997</c:v>
                </c:pt>
                <c:pt idx="4">
                  <c:v>34.869999999999997</c:v>
                </c:pt>
              </c:numCache>
            </c:numRef>
          </c:val>
          <c:extLst>
            <c:ext xmlns:c16="http://schemas.microsoft.com/office/drawing/2014/chart" uri="{C3380CC4-5D6E-409C-BE32-E72D297353CC}">
              <c16:uniqueId val="{00000000-00E4-4BF7-A556-B1AB31B87B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00E4-4BF7-A556-B1AB31B87B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B6F-42E7-92E5-50F1C63C889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AB6F-42E7-92E5-50F1C63C889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82.11</c:v>
                </c:pt>
                <c:pt idx="3">
                  <c:v>72.02</c:v>
                </c:pt>
                <c:pt idx="4">
                  <c:v>91.48</c:v>
                </c:pt>
              </c:numCache>
            </c:numRef>
          </c:val>
          <c:extLst>
            <c:ext xmlns:c16="http://schemas.microsoft.com/office/drawing/2014/chart" uri="{C3380CC4-5D6E-409C-BE32-E72D297353CC}">
              <c16:uniqueId val="{00000000-B993-4E2E-A224-CF18C37CEE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B993-4E2E-A224-CF18C37CEE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167.33</c:v>
                </c:pt>
                <c:pt idx="3">
                  <c:v>186.77</c:v>
                </c:pt>
                <c:pt idx="4">
                  <c:v>151.19</c:v>
                </c:pt>
              </c:numCache>
            </c:numRef>
          </c:val>
          <c:extLst>
            <c:ext xmlns:c16="http://schemas.microsoft.com/office/drawing/2014/chart" uri="{C3380CC4-5D6E-409C-BE32-E72D297353CC}">
              <c16:uniqueId val="{00000000-6913-4EA9-ADD8-8CEC997991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6913-4EA9-ADD8-8CEC997991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栃木県　壬生町</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法適用</v>
      </c>
      <c r="C8" s="59"/>
      <c r="D8" s="59"/>
      <c r="E8" s="59"/>
      <c r="F8" s="59"/>
      <c r="G8" s="59"/>
      <c r="H8" s="59"/>
      <c r="I8" s="59" t="str">
        <f>データ!J6</f>
        <v>下水道事業</v>
      </c>
      <c r="J8" s="59"/>
      <c r="K8" s="59"/>
      <c r="L8" s="59"/>
      <c r="M8" s="59"/>
      <c r="N8" s="59"/>
      <c r="O8" s="59"/>
      <c r="P8" s="59" t="str">
        <f>データ!K6</f>
        <v>農業集落排水</v>
      </c>
      <c r="Q8" s="59"/>
      <c r="R8" s="59"/>
      <c r="S8" s="59"/>
      <c r="T8" s="59"/>
      <c r="U8" s="59"/>
      <c r="V8" s="59"/>
      <c r="W8" s="59" t="str">
        <f>データ!L6</f>
        <v>F2</v>
      </c>
      <c r="X8" s="59"/>
      <c r="Y8" s="59"/>
      <c r="Z8" s="59"/>
      <c r="AA8" s="59"/>
      <c r="AB8" s="59"/>
      <c r="AC8" s="59"/>
      <c r="AD8" s="60" t="str">
        <f>データ!$M$6</f>
        <v>非設置</v>
      </c>
      <c r="AE8" s="60"/>
      <c r="AF8" s="60"/>
      <c r="AG8" s="60"/>
      <c r="AH8" s="60"/>
      <c r="AI8" s="60"/>
      <c r="AJ8" s="60"/>
      <c r="AK8" s="3"/>
      <c r="AL8" s="39">
        <f>データ!S6</f>
        <v>38600</v>
      </c>
      <c r="AM8" s="39"/>
      <c r="AN8" s="39"/>
      <c r="AO8" s="39"/>
      <c r="AP8" s="39"/>
      <c r="AQ8" s="39"/>
      <c r="AR8" s="39"/>
      <c r="AS8" s="39"/>
      <c r="AT8" s="40">
        <f>データ!T6</f>
        <v>61.06</v>
      </c>
      <c r="AU8" s="40"/>
      <c r="AV8" s="40"/>
      <c r="AW8" s="40"/>
      <c r="AX8" s="40"/>
      <c r="AY8" s="40"/>
      <c r="AZ8" s="40"/>
      <c r="BA8" s="40"/>
      <c r="BB8" s="40">
        <f>データ!U6</f>
        <v>632.16999999999996</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
      <c r="A10" s="2"/>
      <c r="B10" s="40" t="str">
        <f>データ!N6</f>
        <v>-</v>
      </c>
      <c r="C10" s="40"/>
      <c r="D10" s="40"/>
      <c r="E10" s="40"/>
      <c r="F10" s="40"/>
      <c r="G10" s="40"/>
      <c r="H10" s="40"/>
      <c r="I10" s="40">
        <f>データ!O6</f>
        <v>65.77</v>
      </c>
      <c r="J10" s="40"/>
      <c r="K10" s="40"/>
      <c r="L10" s="40"/>
      <c r="M10" s="40"/>
      <c r="N10" s="40"/>
      <c r="O10" s="40"/>
      <c r="P10" s="40">
        <f>データ!P6</f>
        <v>13.1</v>
      </c>
      <c r="Q10" s="40"/>
      <c r="R10" s="40"/>
      <c r="S10" s="40"/>
      <c r="T10" s="40"/>
      <c r="U10" s="40"/>
      <c r="V10" s="40"/>
      <c r="W10" s="40">
        <f>データ!Q6</f>
        <v>98.85</v>
      </c>
      <c r="X10" s="40"/>
      <c r="Y10" s="40"/>
      <c r="Z10" s="40"/>
      <c r="AA10" s="40"/>
      <c r="AB10" s="40"/>
      <c r="AC10" s="40"/>
      <c r="AD10" s="39">
        <f>データ!R6</f>
        <v>3780</v>
      </c>
      <c r="AE10" s="39"/>
      <c r="AF10" s="39"/>
      <c r="AG10" s="39"/>
      <c r="AH10" s="39"/>
      <c r="AI10" s="39"/>
      <c r="AJ10" s="39"/>
      <c r="AK10" s="2"/>
      <c r="AL10" s="39">
        <f>データ!V6</f>
        <v>5039</v>
      </c>
      <c r="AM10" s="39"/>
      <c r="AN10" s="39"/>
      <c r="AO10" s="39"/>
      <c r="AP10" s="39"/>
      <c r="AQ10" s="39"/>
      <c r="AR10" s="39"/>
      <c r="AS10" s="39"/>
      <c r="AT10" s="40">
        <f>データ!W6</f>
        <v>3.78</v>
      </c>
      <c r="AU10" s="40"/>
      <c r="AV10" s="40"/>
      <c r="AW10" s="40"/>
      <c r="AX10" s="40"/>
      <c r="AY10" s="40"/>
      <c r="AZ10" s="40"/>
      <c r="BA10" s="40"/>
      <c r="BB10" s="40">
        <f>データ!X6</f>
        <v>1333.07</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PqkxtS3vbiBMTGv/155koa/5oHfDAaMuBACcm9ZWGrZoMry8oY5YMCj/iB1fHGnBue49FWoJbV97K4xhJphPg==" saltValue="iR9qb08SjBZAtqe74f8W6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93611</v>
      </c>
      <c r="D6" s="19">
        <f t="shared" si="3"/>
        <v>46</v>
      </c>
      <c r="E6" s="19">
        <f t="shared" si="3"/>
        <v>17</v>
      </c>
      <c r="F6" s="19">
        <f t="shared" si="3"/>
        <v>5</v>
      </c>
      <c r="G6" s="19">
        <f t="shared" si="3"/>
        <v>0</v>
      </c>
      <c r="H6" s="19" t="str">
        <f t="shared" si="3"/>
        <v>栃木県　壬生町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65.77</v>
      </c>
      <c r="P6" s="20">
        <f t="shared" si="3"/>
        <v>13.1</v>
      </c>
      <c r="Q6" s="20">
        <f t="shared" si="3"/>
        <v>98.85</v>
      </c>
      <c r="R6" s="20">
        <f t="shared" si="3"/>
        <v>3780</v>
      </c>
      <c r="S6" s="20">
        <f t="shared" si="3"/>
        <v>38600</v>
      </c>
      <c r="T6" s="20">
        <f t="shared" si="3"/>
        <v>61.06</v>
      </c>
      <c r="U6" s="20">
        <f t="shared" si="3"/>
        <v>632.16999999999996</v>
      </c>
      <c r="V6" s="20">
        <f t="shared" si="3"/>
        <v>5039</v>
      </c>
      <c r="W6" s="20">
        <f t="shared" si="3"/>
        <v>3.78</v>
      </c>
      <c r="X6" s="20">
        <f t="shared" si="3"/>
        <v>1333.07</v>
      </c>
      <c r="Y6" s="21" t="str">
        <f>IF(Y7="",NA(),Y7)</f>
        <v>-</v>
      </c>
      <c r="Z6" s="21" t="str">
        <f t="shared" ref="Z6:AH6" si="4">IF(Z7="",NA(),Z7)</f>
        <v>-</v>
      </c>
      <c r="AA6" s="21">
        <f t="shared" si="4"/>
        <v>132.66</v>
      </c>
      <c r="AB6" s="21">
        <f t="shared" si="4"/>
        <v>131.41</v>
      </c>
      <c r="AC6" s="21">
        <f t="shared" si="4"/>
        <v>127.07</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25.21</v>
      </c>
      <c r="AX6" s="21">
        <f t="shared" si="6"/>
        <v>35.979999999999997</v>
      </c>
      <c r="AY6" s="21">
        <f t="shared" si="6"/>
        <v>34.869999999999997</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82.11</v>
      </c>
      <c r="BT6" s="21">
        <f t="shared" si="8"/>
        <v>72.02</v>
      </c>
      <c r="BU6" s="21">
        <f t="shared" si="8"/>
        <v>91.48</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167.33</v>
      </c>
      <c r="CE6" s="21">
        <f t="shared" si="9"/>
        <v>186.77</v>
      </c>
      <c r="CF6" s="21">
        <f t="shared" si="9"/>
        <v>151.19</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56.14</v>
      </c>
      <c r="CP6" s="21">
        <f t="shared" si="10"/>
        <v>56.14</v>
      </c>
      <c r="CQ6" s="21">
        <f t="shared" si="10"/>
        <v>56.8</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76.459999999999994</v>
      </c>
      <c r="DA6" s="21">
        <f t="shared" si="11"/>
        <v>77.38</v>
      </c>
      <c r="DB6" s="21">
        <f t="shared" si="11"/>
        <v>78.55</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35.22</v>
      </c>
      <c r="DL6" s="21">
        <f t="shared" si="12"/>
        <v>37.07</v>
      </c>
      <c r="DM6" s="21">
        <f t="shared" si="12"/>
        <v>38.89</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2">
      <c r="A7" s="14"/>
      <c r="B7" s="23">
        <v>2022</v>
      </c>
      <c r="C7" s="23">
        <v>93611</v>
      </c>
      <c r="D7" s="23">
        <v>46</v>
      </c>
      <c r="E7" s="23">
        <v>17</v>
      </c>
      <c r="F7" s="23">
        <v>5</v>
      </c>
      <c r="G7" s="23">
        <v>0</v>
      </c>
      <c r="H7" s="23" t="s">
        <v>96</v>
      </c>
      <c r="I7" s="23" t="s">
        <v>97</v>
      </c>
      <c r="J7" s="23" t="s">
        <v>98</v>
      </c>
      <c r="K7" s="23" t="s">
        <v>99</v>
      </c>
      <c r="L7" s="23" t="s">
        <v>100</v>
      </c>
      <c r="M7" s="23" t="s">
        <v>101</v>
      </c>
      <c r="N7" s="24" t="s">
        <v>102</v>
      </c>
      <c r="O7" s="24">
        <v>65.77</v>
      </c>
      <c r="P7" s="24">
        <v>13.1</v>
      </c>
      <c r="Q7" s="24">
        <v>98.85</v>
      </c>
      <c r="R7" s="24">
        <v>3780</v>
      </c>
      <c r="S7" s="24">
        <v>38600</v>
      </c>
      <c r="T7" s="24">
        <v>61.06</v>
      </c>
      <c r="U7" s="24">
        <v>632.16999999999996</v>
      </c>
      <c r="V7" s="24">
        <v>5039</v>
      </c>
      <c r="W7" s="24">
        <v>3.78</v>
      </c>
      <c r="X7" s="24">
        <v>1333.07</v>
      </c>
      <c r="Y7" s="24" t="s">
        <v>102</v>
      </c>
      <c r="Z7" s="24" t="s">
        <v>102</v>
      </c>
      <c r="AA7" s="24">
        <v>132.66</v>
      </c>
      <c r="AB7" s="24">
        <v>131.41</v>
      </c>
      <c r="AC7" s="24">
        <v>127.07</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25.21</v>
      </c>
      <c r="AX7" s="24">
        <v>35.979999999999997</v>
      </c>
      <c r="AY7" s="24">
        <v>34.869999999999997</v>
      </c>
      <c r="AZ7" s="24" t="s">
        <v>102</v>
      </c>
      <c r="BA7" s="24" t="s">
        <v>102</v>
      </c>
      <c r="BB7" s="24">
        <v>29.13</v>
      </c>
      <c r="BC7" s="24">
        <v>35.69</v>
      </c>
      <c r="BD7" s="24">
        <v>38.4</v>
      </c>
      <c r="BE7" s="24">
        <v>36.94</v>
      </c>
      <c r="BF7" s="24" t="s">
        <v>102</v>
      </c>
      <c r="BG7" s="24" t="s">
        <v>102</v>
      </c>
      <c r="BH7" s="24">
        <v>0</v>
      </c>
      <c r="BI7" s="24">
        <v>0</v>
      </c>
      <c r="BJ7" s="24">
        <v>0</v>
      </c>
      <c r="BK7" s="24" t="s">
        <v>102</v>
      </c>
      <c r="BL7" s="24" t="s">
        <v>102</v>
      </c>
      <c r="BM7" s="24">
        <v>867.83</v>
      </c>
      <c r="BN7" s="24">
        <v>791.76</v>
      </c>
      <c r="BO7" s="24">
        <v>900.82</v>
      </c>
      <c r="BP7" s="24">
        <v>809.19</v>
      </c>
      <c r="BQ7" s="24" t="s">
        <v>102</v>
      </c>
      <c r="BR7" s="24" t="s">
        <v>102</v>
      </c>
      <c r="BS7" s="24">
        <v>82.11</v>
      </c>
      <c r="BT7" s="24">
        <v>72.02</v>
      </c>
      <c r="BU7" s="24">
        <v>91.48</v>
      </c>
      <c r="BV7" s="24" t="s">
        <v>102</v>
      </c>
      <c r="BW7" s="24" t="s">
        <v>102</v>
      </c>
      <c r="BX7" s="24">
        <v>57.08</v>
      </c>
      <c r="BY7" s="24">
        <v>56.26</v>
      </c>
      <c r="BZ7" s="24">
        <v>52.94</v>
      </c>
      <c r="CA7" s="24">
        <v>57.02</v>
      </c>
      <c r="CB7" s="24" t="s">
        <v>102</v>
      </c>
      <c r="CC7" s="24" t="s">
        <v>102</v>
      </c>
      <c r="CD7" s="24">
        <v>167.33</v>
      </c>
      <c r="CE7" s="24">
        <v>186.77</v>
      </c>
      <c r="CF7" s="24">
        <v>151.19</v>
      </c>
      <c r="CG7" s="24" t="s">
        <v>102</v>
      </c>
      <c r="CH7" s="24" t="s">
        <v>102</v>
      </c>
      <c r="CI7" s="24">
        <v>274.99</v>
      </c>
      <c r="CJ7" s="24">
        <v>282.08999999999997</v>
      </c>
      <c r="CK7" s="24">
        <v>303.27999999999997</v>
      </c>
      <c r="CL7" s="24">
        <v>273.68</v>
      </c>
      <c r="CM7" s="24" t="s">
        <v>102</v>
      </c>
      <c r="CN7" s="24" t="s">
        <v>102</v>
      </c>
      <c r="CO7" s="24">
        <v>56.14</v>
      </c>
      <c r="CP7" s="24">
        <v>56.14</v>
      </c>
      <c r="CQ7" s="24">
        <v>56.8</v>
      </c>
      <c r="CR7" s="24" t="s">
        <v>102</v>
      </c>
      <c r="CS7" s="24" t="s">
        <v>102</v>
      </c>
      <c r="CT7" s="24">
        <v>54.83</v>
      </c>
      <c r="CU7" s="24">
        <v>66.53</v>
      </c>
      <c r="CV7" s="24">
        <v>52.35</v>
      </c>
      <c r="CW7" s="24">
        <v>52.55</v>
      </c>
      <c r="CX7" s="24" t="s">
        <v>102</v>
      </c>
      <c r="CY7" s="24" t="s">
        <v>102</v>
      </c>
      <c r="CZ7" s="24">
        <v>76.459999999999994</v>
      </c>
      <c r="DA7" s="24">
        <v>77.38</v>
      </c>
      <c r="DB7" s="24">
        <v>78.55</v>
      </c>
      <c r="DC7" s="24" t="s">
        <v>102</v>
      </c>
      <c r="DD7" s="24" t="s">
        <v>102</v>
      </c>
      <c r="DE7" s="24">
        <v>84.7</v>
      </c>
      <c r="DF7" s="24">
        <v>84.67</v>
      </c>
      <c r="DG7" s="24">
        <v>84.39</v>
      </c>
      <c r="DH7" s="24">
        <v>87.3</v>
      </c>
      <c r="DI7" s="24" t="s">
        <v>102</v>
      </c>
      <c r="DJ7" s="24" t="s">
        <v>102</v>
      </c>
      <c r="DK7" s="24">
        <v>35.22</v>
      </c>
      <c r="DL7" s="24">
        <v>37.07</v>
      </c>
      <c r="DM7" s="24">
        <v>38.89</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dcterms:created xsi:type="dcterms:W3CDTF">2023-12-12T01:00:53Z</dcterms:created>
  <dcterms:modified xsi:type="dcterms:W3CDTF">2024-02-27T10:00:40Z</dcterms:modified>
  <cp:category/>
</cp:coreProperties>
</file>