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L:\05財政担当\R5（2023）\④公営企業\02 公営企業決算統計\16 公営企業に係る経営比較分析表（令和４年度決算）の分析等について\03 市町等→県\20壬生町○\03 県修正案（0304）\"/>
    </mc:Choice>
  </mc:AlternateContent>
  <xr:revisionPtr revIDLastSave="0" documentId="13_ncr:1_{B0816425-0E82-4322-A9AC-9CD6F7D136B5}" xr6:coauthVersionLast="47" xr6:coauthVersionMax="47" xr10:uidLastSave="{00000000-0000-0000-0000-000000000000}"/>
  <workbookProtection workbookAlgorithmName="SHA-512" workbookHashValue="AXBTo4/iz4pv5z/Z03FZCsBuRnFAq/ad/8KV255LodyEmJSaSw3Zotp0LEV8mNRfcfYkjdd0no3S0Bjhd3S8bA==" workbookSaltValue="NpC2iq2P+nUUEu4yL5ZQpg==" workbookSpinCount="100000" lockStructure="1"/>
  <bookViews>
    <workbookView xWindow="-110" yWindow="-110" windowWidth="19420" windowHeight="116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I85" i="4"/>
  <c r="H85" i="4"/>
  <c r="F85" i="4"/>
  <c r="E85" i="4"/>
  <c r="BB10" i="4"/>
  <c r="AT10" i="4"/>
  <c r="AL10" i="4"/>
  <c r="W10" i="4"/>
  <c r="I10" i="4"/>
  <c r="B10" i="4"/>
  <c r="BB8" i="4"/>
  <c r="AT8" i="4"/>
  <c r="AL8" i="4"/>
  <c r="AD8" i="4"/>
  <c r="W8" i="4"/>
  <c r="P8" i="4"/>
  <c r="I8" i="4"/>
  <c r="B8"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<sst xmlns="http://schemas.openxmlformats.org/spreadsheetml/2006/main" count="228" uniqueCount="113">
  <si>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</si>
  <si>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</si>
  <si>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</si>
  <si>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</si>
  <si>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</si>
  <si>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</si>
  <si>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</si>
  <si>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</si>
  <si>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</si>
  <si>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</si>
  <si>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</si>
  <si>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</si>
  <si>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</si>
  <si>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</si>
  <si>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</si>
  <si>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</si>
  <si>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</si>
  <si>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</si>
  <si>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</si>
  <si>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</si>
  <si>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</si>
  <si>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</si>
  <si>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</si>
  <si>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</si>
  <si>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</si>
  <si>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</si>
  <si>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</si>
  <si>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</si>
  <si>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</si>
  <si>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</si>
  <si>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</si>
  <si>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</si>
  <si>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</si>
  <si>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</si>
  <si>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</si>
  <si>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</si>
  <si>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</si>
  <si>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</si>
  <si>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</si>
  <si>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</si>
  <si>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</si>
  <si>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</si>
  <si>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</si>
  <si>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</si>
  <si>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</si>
  <si>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</si>
  <si>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</si>
  <si>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</si>
  <si>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</si>
  <si>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</si>
  <si>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</si>
  <si>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</si>
  <si>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</si>
  <si>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</si>
  <si>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</si>
  <si>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</si>
  <si>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</si>
  <si>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</si>
  <si>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</si>
  <si>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</si>
  <si>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</si>
  <si>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</si>
  <si>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</si>
  <si>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</si>
  <si>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</si>
  <si>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</si>
  <si>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</si>
  <si>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</si>
  <si>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</si>
  <si>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</si>
  <si>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</si>
  <si>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</si>
  <si>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</si>
  <si>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</si>
  <si>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</si>
  <si>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</si>
  <si>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</si>
  <si>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</si>
  <si>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</si>
  <si>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</si>
  <si>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</si>
  <si>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</si>
  <si>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</si>
  <si>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</si>
  <si>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</si>
  <si>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</si>
  <si>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</si>
  <si>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</si>
  <si>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</si>
  <si>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</si>
  <si>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</si>
  <si>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</si>
  <si>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</si>
  <si>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壬生町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</si>
  <si>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</si>
  <si>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</si>
  <si>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</si>
  <si>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</si>
  <si>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</si>
  <si>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</si>
  <si>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</si>
  <si>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</si>
  <si>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</si>
  <si>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</si>
  <si>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</si>
  <si>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</si>
  <si>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</si>
  <si>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</si>
  <si>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</si>
  <si>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</si>
  <si>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「①有形固定資産減価償却率」については、平成２９年度に策定したアセットマネジメントに基づく更新計画を進めてきたことにより、昨年度より向上している。引き続き適切な更新を進めていきたい。
 「②管路経年化率」については、法定耐用年数を超えた管路の増加に伴い昨年度より上昇しているものの、類似団体平均値・全国平均値共に大幅に下回っている状況である。
 「③管路更新率」については類似団体平均値を下回っているが、管径が太く単価の高い基幹配水管の更新を優先しているためであり、今後も水道施設の長寿命化を図りながら、計画的に更新を実施していく予定である。</t>
    <rPh sb="67" eb="69">
      <t>コウジョウ</t>
    </rPh>
    <rPh sb="128" eb="131">
      <t>サクネンド</t>
    </rPh>
    <rPh sb="133" eb="135">
      <t>ジョウショウ</t>
    </rPh>
    <rPh sb="143" eb="150">
      <t>ルイジダンタイヘイキンチ</t>
    </rPh>
    <rPh sb="151" eb="157">
      <t>ゼンコクヘイキンチトモ</t>
    </rPh>
    <rPh sb="158" eb="160">
      <t>オオハバ</t>
    </rPh>
    <rPh sb="161" eb="163">
      <t>シタマワ</t>
    </rPh>
    <rPh sb="167" eb="169">
      <t>ジョウキョウ</t>
    </rPh>
    <rPh sb="195" eb="196">
      <t>アタイ</t>
    </rPh>
    <rPh sb="224" eb="226">
      <t>ユウセン</t>
    </rPh>
    <phoneticPr fontId="4"/>
  </si>
  <si>
    <t>　経営の健全性・効率性に関する指標については、おおむね良好な数値であり、健全な経営状況であると言える。また、老朽化の状況に関する指標も、大規模施設の更新完了に伴い、施設に関する数値はおおむね向上している。
　しかしながら、有収率が減少し続けていることや、管路更新率の数値が低い状況であることから、計画的な管路更新や漏水調査等の対策を講じる必要がある。
　今後も「壬生町水道ビジョン」に基づき、「安全」で「強靭」な水道を「安定」して提供できるよう、計画的に水道事業を行う。</t>
    <rPh sb="1" eb="3">
      <t>ケイエイ</t>
    </rPh>
    <rPh sb="4" eb="7">
      <t>ケンゼンセイ</t>
    </rPh>
    <rPh sb="8" eb="11">
      <t>コウリツセイ</t>
    </rPh>
    <rPh sb="12" eb="13">
      <t>カン</t>
    </rPh>
    <rPh sb="15" eb="17">
      <t>シヒョウ</t>
    </rPh>
    <rPh sb="27" eb="29">
      <t>リョウコウ</t>
    </rPh>
    <rPh sb="30" eb="32">
      <t>スウチ</t>
    </rPh>
    <rPh sb="47" eb="48">
      <t>イ</t>
    </rPh>
    <rPh sb="54" eb="57">
      <t>ロウキュウカ</t>
    </rPh>
    <rPh sb="58" eb="60">
      <t>ジョウキョウ</t>
    </rPh>
    <rPh sb="61" eb="62">
      <t>カン</t>
    </rPh>
    <rPh sb="64" eb="66">
      <t>シヒョウ</t>
    </rPh>
    <rPh sb="68" eb="73">
      <t>ダイキボシセツ</t>
    </rPh>
    <rPh sb="74" eb="76">
      <t>コウシン</t>
    </rPh>
    <rPh sb="76" eb="78">
      <t>カンリョウ</t>
    </rPh>
    <rPh sb="79" eb="80">
      <t>トモナ</t>
    </rPh>
    <rPh sb="82" eb="84">
      <t>シセツ</t>
    </rPh>
    <rPh sb="85" eb="86">
      <t>カン</t>
    </rPh>
    <rPh sb="88" eb="90">
      <t>スウチ</t>
    </rPh>
    <rPh sb="95" eb="97">
      <t>コウジョウ</t>
    </rPh>
    <rPh sb="111" eb="114">
      <t>ユウシュウリツ</t>
    </rPh>
    <rPh sb="115" eb="117">
      <t>ゲンショウ</t>
    </rPh>
    <rPh sb="118" eb="119">
      <t>ツヅ</t>
    </rPh>
    <rPh sb="127" eb="132">
      <t>カンロコウシンリツ</t>
    </rPh>
    <rPh sb="133" eb="135">
      <t>スウチ</t>
    </rPh>
    <rPh sb="136" eb="137">
      <t>ヒク</t>
    </rPh>
    <rPh sb="138" eb="140">
      <t>ジョウキョウ</t>
    </rPh>
    <rPh sb="177" eb="179">
      <t>コンゴ</t>
    </rPh>
    <rPh sb="215" eb="217">
      <t>テイキョウ</t>
    </rPh>
    <rPh sb="227" eb="231">
      <t>スイドウジギョウ</t>
    </rPh>
    <rPh sb="232" eb="233">
      <t>オコナ</t>
    </rPh>
    <phoneticPr fontId="4"/>
  </si>
  <si>
    <t xml:space="preserve"> 「①経常収支比率」及び「⑤料金回収率」は、電気料金の高騰による費用の増や基本料金減免措置の影響により昨年度より減少しているものの、数値は100％を上回っており、健全経営が維持されている状況である。
 「②累積欠損金比率」は、累積欠損金が発生していないため0％が維持できている。
 「③流動比率」は、類似団体平均値を下回っているものの、100％以上であることから、短期的な債務に対する支払い能力は確保されている状況である。
 「④企業債残高対給水収益比率」は前年度と同水準を維持している。
 「⑥給水原価」は、類似団体と比べても低い水準を維持出来ているが、更なる費用の削減や投資の効率化を図る必要がある。
 「⑦施設利用率」については配水設備の更新により類似団体平均値を上回っているものの、「⑧有収率」が前年度に引き続き減少しており、全国平均に比べても下回っている状況のため、定期的な漏水調査による不明水の発見に努め、有収率の向上に繋げていきたい。</t>
    <rPh sb="3" eb="5">
      <t>ケイジョウ</t>
    </rPh>
    <rPh sb="10" eb="11">
      <t>オヨ</t>
    </rPh>
    <rPh sb="22" eb="26">
      <t>デンキリョウキン</t>
    </rPh>
    <rPh sb="27" eb="29">
      <t>コウトウ</t>
    </rPh>
    <rPh sb="32" eb="34">
      <t>ヒヨウ</t>
    </rPh>
    <rPh sb="35" eb="36">
      <t>ゾウ</t>
    </rPh>
    <rPh sb="37" eb="41">
      <t>キホンリョウキン</t>
    </rPh>
    <rPh sb="41" eb="43">
      <t>ゲンメン</t>
    </rPh>
    <rPh sb="43" eb="45">
      <t>ソチ</t>
    </rPh>
    <rPh sb="46" eb="48">
      <t>エイキョウ</t>
    </rPh>
    <rPh sb="51" eb="54">
      <t>サクネンド</t>
    </rPh>
    <rPh sb="56" eb="58">
      <t>ゲンショウ</t>
    </rPh>
    <rPh sb="66" eb="68">
      <t>スウチ</t>
    </rPh>
    <rPh sb="93" eb="95">
      <t>ジョウキョウ</t>
    </rPh>
    <rPh sb="191" eb="192">
      <t>タイ</t>
    </rPh>
    <rPh sb="194" eb="196">
      <t>シハラ</t>
    </rPh>
    <rPh sb="197" eb="199">
      <t>ノウリョク</t>
    </rPh>
    <rPh sb="200" eb="202">
      <t>カクホ</t>
    </rPh>
    <rPh sb="207" eb="209">
      <t>ジョウキョウ</t>
    </rPh>
    <rPh sb="332" eb="336">
      <t>ルイジダンタイ</t>
    </rPh>
    <rPh sb="372" eb="376">
      <t>ゼンコクヘイキン</t>
    </rPh>
    <rPh sb="377" eb="378">
      <t>クラ</t>
    </rPh>
    <rPh sb="381" eb="383">
      <t>シタマワ</t>
    </rPh>
    <rPh sb="387" eb="389">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</si>
</sst>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0.24</c:v>
                </c:pt>
                <c:pt idx="1">
                  <c:v>0.41</c:v>
                </c:pt>
                <c:pt idx="2">
                  <c:v>0.21</c:v>
                </c:pt>
                <c:pt idx="3">
                  <c:v>0.17</c:v>
                </c:pt>
                <c:pt idx="4">
                  <c:v>0.14000000000000001</c:v>
                </c:pt>
              </c:numCache>
            </c:numRef>
          </c:val>
          <c:extLst>
            <c:ext xmlns:c16="http://schemas.microsoft.com/office/drawing/2014/chart" uri="{C3380CC4-5D6E-409C-BE32-E72D297353CC}">
              <c16:uniqueId val="{00000000-10BA-40AD-95AF-83BE30D526C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c:ext xmlns:c16="http://schemas.microsoft.com/office/drawing/2014/chart" uri="{C3380CC4-5D6E-409C-BE32-E72D297353CC}">
              <c16:uniqueId val="{00000001-10BA-40AD-95AF-83BE30D526C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55.75</c:v>
                </c:pt>
                <c:pt idx="1">
                  <c:v>54.5</c:v>
                </c:pt>
                <c:pt idx="2">
                  <c:v>60.96</c:v>
                </c:pt>
                <c:pt idx="3">
                  <c:v>61.91</c:v>
                </c:pt>
                <c:pt idx="4">
                  <c:v>62.47</c:v>
                </c:pt>
              </c:numCache>
            </c:numRef>
          </c:val>
          <c:extLst>
            <c:ext xmlns:c16="http://schemas.microsoft.com/office/drawing/2014/chart" uri="{C3380CC4-5D6E-409C-BE32-E72D297353CC}">
              <c16:uniqueId val="{00000000-9282-4715-8F88-48AAAB3E568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c:ext xmlns:c16="http://schemas.microsoft.com/office/drawing/2014/chart" uri="{C3380CC4-5D6E-409C-BE32-E72D297353CC}">
              <c16:uniqueId val="{00000001-9282-4715-8F88-48AAAB3E568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88.96</c:v>
                </c:pt>
                <c:pt idx="1">
                  <c:v>89.06</c:v>
                </c:pt>
                <c:pt idx="2">
                  <c:v>80.67</c:v>
                </c:pt>
                <c:pt idx="3">
                  <c:v>80.349999999999994</c:v>
                </c:pt>
                <c:pt idx="4">
                  <c:v>79.48</c:v>
                </c:pt>
              </c:numCache>
            </c:numRef>
          </c:val>
          <c:extLst>
            <c:ext xmlns:c16="http://schemas.microsoft.com/office/drawing/2014/chart" uri="{C3380CC4-5D6E-409C-BE32-E72D297353CC}">
              <c16:uniqueId val="{00000000-C06F-4032-9FC1-BDA658AA52B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c:ext xmlns:c16="http://schemas.microsoft.com/office/drawing/2014/chart" uri="{C3380CC4-5D6E-409C-BE32-E72D297353CC}">
              <c16:uniqueId val="{00000001-C06F-4032-9FC1-BDA658AA52B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132.13999999999999</c:v>
                </c:pt>
                <c:pt idx="1">
                  <c:v>131.69</c:v>
                </c:pt>
                <c:pt idx="2">
                  <c:v>122.04</c:v>
                </c:pt>
                <c:pt idx="3">
                  <c:v>127.4</c:v>
                </c:pt>
                <c:pt idx="4">
                  <c:v>120.63</c:v>
                </c:pt>
              </c:numCache>
            </c:numRef>
          </c:val>
          <c:extLst>
            <c:ext xmlns:c16="http://schemas.microsoft.com/office/drawing/2014/chart" uri="{C3380CC4-5D6E-409C-BE32-E72D297353CC}">
              <c16:uniqueId val="{00000000-CD4D-4F95-AC99-1E9484024B5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c:ext xmlns:c16="http://schemas.microsoft.com/office/drawing/2014/chart" uri="{C3380CC4-5D6E-409C-BE32-E72D297353CC}">
              <c16:uniqueId val="{00000001-CD4D-4F95-AC99-1E9484024B5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47.75</c:v>
                </c:pt>
                <c:pt idx="1">
                  <c:v>47.43</c:v>
                </c:pt>
                <c:pt idx="2">
                  <c:v>48.27</c:v>
                </c:pt>
                <c:pt idx="3">
                  <c:v>48.91</c:v>
                </c:pt>
                <c:pt idx="4">
                  <c:v>47.82</c:v>
                </c:pt>
              </c:numCache>
            </c:numRef>
          </c:val>
          <c:extLst>
            <c:ext xmlns:c16="http://schemas.microsoft.com/office/drawing/2014/chart" uri="{C3380CC4-5D6E-409C-BE32-E72D297353CC}">
              <c16:uniqueId val="{00000000-8D62-496C-BDE9-017C06F518B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c:ext xmlns:c16="http://schemas.microsoft.com/office/drawing/2014/chart" uri="{C3380CC4-5D6E-409C-BE32-E72D297353CC}">
              <c16:uniqueId val="{00000001-8D62-496C-BDE9-017C06F518B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8.91</c:v>
                </c:pt>
                <c:pt idx="1">
                  <c:v>8.61</c:v>
                </c:pt>
                <c:pt idx="2">
                  <c:v>8.68</c:v>
                </c:pt>
                <c:pt idx="3">
                  <c:v>9.25</c:v>
                </c:pt>
                <c:pt idx="4">
                  <c:v>9.6199999999999992</c:v>
                </c:pt>
              </c:numCache>
            </c:numRef>
          </c:val>
          <c:extLst>
            <c:ext xmlns:c16="http://schemas.microsoft.com/office/drawing/2014/chart" uri="{C3380CC4-5D6E-409C-BE32-E72D297353CC}">
              <c16:uniqueId val="{00000000-B2D8-4DF0-AC6F-0DB06B0586D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c:ext xmlns:c16="http://schemas.microsoft.com/office/drawing/2014/chart" uri="{C3380CC4-5D6E-409C-BE32-E72D297353CC}">
              <c16:uniqueId val="{00000001-B2D8-4DF0-AC6F-0DB06B0586D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D52-4DBD-9A9C-240FBE1909E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c:ext xmlns:c16="http://schemas.microsoft.com/office/drawing/2014/chart" uri="{C3380CC4-5D6E-409C-BE32-E72D297353CC}">
              <c16:uniqueId val="{00000001-FD52-4DBD-9A9C-240FBE1909E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528.86</c:v>
                </c:pt>
                <c:pt idx="1">
                  <c:v>310.41000000000003</c:v>
                </c:pt>
                <c:pt idx="2">
                  <c:v>319.97000000000003</c:v>
                </c:pt>
                <c:pt idx="3">
                  <c:v>207.6</c:v>
                </c:pt>
                <c:pt idx="4">
                  <c:v>269.63</c:v>
                </c:pt>
              </c:numCache>
            </c:numRef>
          </c:val>
          <c:extLst>
            <c:ext xmlns:c16="http://schemas.microsoft.com/office/drawing/2014/chart" uri="{C3380CC4-5D6E-409C-BE32-E72D297353CC}">
              <c16:uniqueId val="{00000000-EE13-412D-877B-11D4D7D9CA4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c:ext xmlns:c16="http://schemas.microsoft.com/office/drawing/2014/chart" uri="{C3380CC4-5D6E-409C-BE32-E72D297353CC}">
              <c16:uniqueId val="{00000001-EE13-412D-877B-11D4D7D9CA4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293.47000000000003</c:v>
                </c:pt>
                <c:pt idx="1">
                  <c:v>314.02</c:v>
                </c:pt>
                <c:pt idx="2">
                  <c:v>314.72000000000003</c:v>
                </c:pt>
                <c:pt idx="3">
                  <c:v>312.82</c:v>
                </c:pt>
                <c:pt idx="4">
                  <c:v>307.97000000000003</c:v>
                </c:pt>
              </c:numCache>
            </c:numRef>
          </c:val>
          <c:extLst>
            <c:ext xmlns:c16="http://schemas.microsoft.com/office/drawing/2014/chart" uri="{C3380CC4-5D6E-409C-BE32-E72D297353CC}">
              <c16:uniqueId val="{00000000-C893-4177-B294-F652E0DBA25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c:ext xmlns:c16="http://schemas.microsoft.com/office/drawing/2014/chart" uri="{C3380CC4-5D6E-409C-BE32-E72D297353CC}">
              <c16:uniqueId val="{00000001-C893-4177-B294-F652E0DBA25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126.62</c:v>
                </c:pt>
                <c:pt idx="1">
                  <c:v>125.38</c:v>
                </c:pt>
                <c:pt idx="2">
                  <c:v>116.95</c:v>
                </c:pt>
                <c:pt idx="3">
                  <c:v>121.25</c:v>
                </c:pt>
                <c:pt idx="4">
                  <c:v>108.78</c:v>
                </c:pt>
              </c:numCache>
            </c:numRef>
          </c:val>
          <c:extLst>
            <c:ext xmlns:c16="http://schemas.microsoft.com/office/drawing/2014/chart" uri="{C3380CC4-5D6E-409C-BE32-E72D297353CC}">
              <c16:uniqueId val="{00000000-D222-4FDB-AA68-15230498C38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c:ext xmlns:c16="http://schemas.microsoft.com/office/drawing/2014/chart" uri="{C3380CC4-5D6E-409C-BE32-E72D297353CC}">
              <c16:uniqueId val="{00000001-D222-4FDB-AA68-15230498C38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119.19</c:v>
                </c:pt>
                <c:pt idx="1">
                  <c:v>120.29</c:v>
                </c:pt>
                <c:pt idx="2">
                  <c:v>128.54</c:v>
                </c:pt>
                <c:pt idx="3">
                  <c:v>124.26</c:v>
                </c:pt>
                <c:pt idx="4">
                  <c:v>133.33000000000001</c:v>
                </c:pt>
              </c:numCache>
            </c:numRef>
          </c:val>
          <c:extLst>
            <c:ext xmlns:c16="http://schemas.microsoft.com/office/drawing/2014/chart" uri="{C3380CC4-5D6E-409C-BE32-E72D297353CC}">
              <c16:uniqueId val="{00000000-015C-48DD-BAE7-0E0B545E4F5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c:ext xmlns:c16="http://schemas.microsoft.com/office/drawing/2014/chart" uri="{C3380CC4-5D6E-409C-BE32-E72D297353CC}">
              <c16:uniqueId val="{00000001-015C-48DD-BAE7-0E0B545E4F5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栃木県　壬生町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6" t="s">
        <v>1</v>
      </c>
      <c r="C7" s="57"/>
      <c r="D7" s="57"/>
      <c r="E7" s="57"/>
      <c r="F7" s="57"/>
      <c r="G7" s="57"/>
      <c r="H7" s="57"/>
      <c r="I7" s="56" t="s">
        <v>2</v>
      </c>
      <c r="J7" s="57"/>
      <c r="K7" s="57"/>
      <c r="L7" s="57"/>
      <c r="M7" s="57"/>
      <c r="N7" s="57"/>
      <c r="O7" s="67"/>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6" t="s">
        <v>7</v>
      </c>
      <c r="AU7" s="57"/>
      <c r="AV7" s="57"/>
      <c r="AW7" s="57"/>
      <c r="AX7" s="57"/>
      <c r="AY7" s="57"/>
      <c r="AZ7" s="57"/>
      <c r="BA7" s="57"/>
      <c r="BB7" s="58" t="s">
        <v>8</v>
      </c>
      <c r="BC7" s="58"/>
      <c r="BD7" s="58"/>
      <c r="BE7" s="58"/>
      <c r="BF7" s="58"/>
      <c r="BG7" s="58"/>
      <c r="BH7" s="58"/>
      <c r="BI7" s="58"/>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A5</v>
      </c>
      <c r="X8" s="75"/>
      <c r="Y8" s="75"/>
      <c r="Z8" s="75"/>
      <c r="AA8" s="75"/>
      <c r="AB8" s="75"/>
      <c r="AC8" s="75"/>
      <c r="AD8" s="75" t="str">
        <f>データ!$M$6</f>
        <v>非設置</v>
      </c>
      <c r="AE8" s="75"/>
      <c r="AF8" s="75"/>
      <c r="AG8" s="75"/>
      <c r="AH8" s="75"/>
      <c r="AI8" s="75"/>
      <c r="AJ8" s="75"/>
      <c r="AK8" s="2"/>
      <c r="AL8" s="55">
        <f>データ!$R$6</f>
        <v>38600</v>
      </c>
      <c r="AM8" s="55"/>
      <c r="AN8" s="55"/>
      <c r="AO8" s="55"/>
      <c r="AP8" s="55"/>
      <c r="AQ8" s="55"/>
      <c r="AR8" s="55"/>
      <c r="AS8" s="55"/>
      <c r="AT8" s="51">
        <f>データ!$S$6</f>
        <v>61.06</v>
      </c>
      <c r="AU8" s="52"/>
      <c r="AV8" s="52"/>
      <c r="AW8" s="52"/>
      <c r="AX8" s="52"/>
      <c r="AY8" s="52"/>
      <c r="AZ8" s="52"/>
      <c r="BA8" s="52"/>
      <c r="BB8" s="54">
        <f>データ!$T$6</f>
        <v>632.16999999999996</v>
      </c>
      <c r="BC8" s="54"/>
      <c r="BD8" s="54"/>
      <c r="BE8" s="54"/>
      <c r="BF8" s="54"/>
      <c r="BG8" s="54"/>
      <c r="BH8" s="54"/>
      <c r="BI8" s="54"/>
      <c r="BJ8" s="3"/>
      <c r="BK8" s="3"/>
      <c r="BL8" s="68" t="s">
        <v>10</v>
      </c>
      <c r="BM8" s="69"/>
      <c r="BN8" s="70" t="s">
        <v>11</v>
      </c>
      <c r="BO8" s="70"/>
      <c r="BP8" s="70"/>
      <c r="BQ8" s="70"/>
      <c r="BR8" s="70"/>
      <c r="BS8" s="70"/>
      <c r="BT8" s="70"/>
      <c r="BU8" s="70"/>
      <c r="BV8" s="70"/>
      <c r="BW8" s="70"/>
      <c r="BX8" s="70"/>
      <c r="BY8" s="71"/>
    </row>
    <row r="9" spans="1:78" ht="18.75" customHeight="1" x14ac:dyDescent="0.2">
      <c r="A9" s="2"/>
      <c r="B9" s="56" t="s">
        <v>12</v>
      </c>
      <c r="C9" s="57"/>
      <c r="D9" s="57"/>
      <c r="E9" s="57"/>
      <c r="F9" s="57"/>
      <c r="G9" s="57"/>
      <c r="H9" s="57"/>
      <c r="I9" s="56" t="s">
        <v>13</v>
      </c>
      <c r="J9" s="57"/>
      <c r="K9" s="57"/>
      <c r="L9" s="57"/>
      <c r="M9" s="57"/>
      <c r="N9" s="57"/>
      <c r="O9" s="67"/>
      <c r="P9" s="58" t="s">
        <v>14</v>
      </c>
      <c r="Q9" s="58"/>
      <c r="R9" s="58"/>
      <c r="S9" s="58"/>
      <c r="T9" s="58"/>
      <c r="U9" s="58"/>
      <c r="V9" s="58"/>
      <c r="W9" s="58" t="s">
        <v>15</v>
      </c>
      <c r="X9" s="58"/>
      <c r="Y9" s="58"/>
      <c r="Z9" s="58"/>
      <c r="AA9" s="58"/>
      <c r="AB9" s="58"/>
      <c r="AC9" s="58"/>
      <c r="AD9" s="2"/>
      <c r="AE9" s="2"/>
      <c r="AF9" s="2"/>
      <c r="AG9" s="2"/>
      <c r="AH9" s="2"/>
      <c r="AI9" s="2"/>
      <c r="AJ9" s="2"/>
      <c r="AK9" s="2"/>
      <c r="AL9" s="58" t="s">
        <v>16</v>
      </c>
      <c r="AM9" s="58"/>
      <c r="AN9" s="58"/>
      <c r="AO9" s="58"/>
      <c r="AP9" s="58"/>
      <c r="AQ9" s="58"/>
      <c r="AR9" s="58"/>
      <c r="AS9" s="58"/>
      <c r="AT9" s="56" t="s">
        <v>17</v>
      </c>
      <c r="AU9" s="57"/>
      <c r="AV9" s="57"/>
      <c r="AW9" s="57"/>
      <c r="AX9" s="57"/>
      <c r="AY9" s="57"/>
      <c r="AZ9" s="57"/>
      <c r="BA9" s="57"/>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2">
      <c r="A10" s="2"/>
      <c r="B10" s="51" t="str">
        <f>データ!$N$6</f>
        <v>-</v>
      </c>
      <c r="C10" s="52"/>
      <c r="D10" s="52"/>
      <c r="E10" s="52"/>
      <c r="F10" s="52"/>
      <c r="G10" s="52"/>
      <c r="H10" s="52"/>
      <c r="I10" s="51">
        <f>データ!$O$6</f>
        <v>75.06</v>
      </c>
      <c r="J10" s="52"/>
      <c r="K10" s="52"/>
      <c r="L10" s="52"/>
      <c r="M10" s="52"/>
      <c r="N10" s="52"/>
      <c r="O10" s="53"/>
      <c r="P10" s="54">
        <f>データ!$P$6</f>
        <v>98.74</v>
      </c>
      <c r="Q10" s="54"/>
      <c r="R10" s="54"/>
      <c r="S10" s="54"/>
      <c r="T10" s="54"/>
      <c r="U10" s="54"/>
      <c r="V10" s="54"/>
      <c r="W10" s="55">
        <f>データ!$Q$6</f>
        <v>3047</v>
      </c>
      <c r="X10" s="55"/>
      <c r="Y10" s="55"/>
      <c r="Z10" s="55"/>
      <c r="AA10" s="55"/>
      <c r="AB10" s="55"/>
      <c r="AC10" s="55"/>
      <c r="AD10" s="2"/>
      <c r="AE10" s="2"/>
      <c r="AF10" s="2"/>
      <c r="AG10" s="2"/>
      <c r="AH10" s="2"/>
      <c r="AI10" s="2"/>
      <c r="AJ10" s="2"/>
      <c r="AK10" s="2"/>
      <c r="AL10" s="55">
        <f>データ!$U$6</f>
        <v>37990</v>
      </c>
      <c r="AM10" s="55"/>
      <c r="AN10" s="55"/>
      <c r="AO10" s="55"/>
      <c r="AP10" s="55"/>
      <c r="AQ10" s="55"/>
      <c r="AR10" s="55"/>
      <c r="AS10" s="55"/>
      <c r="AT10" s="51">
        <f>データ!$V$6</f>
        <v>25.36</v>
      </c>
      <c r="AU10" s="52"/>
      <c r="AV10" s="52"/>
      <c r="AW10" s="52"/>
      <c r="AX10" s="52"/>
      <c r="AY10" s="52"/>
      <c r="AZ10" s="52"/>
      <c r="BA10" s="52"/>
      <c r="BB10" s="54">
        <f>データ!$W$6</f>
        <v>1498.03</v>
      </c>
      <c r="BC10" s="54"/>
      <c r="BD10" s="54"/>
      <c r="BE10" s="54"/>
      <c r="BF10" s="54"/>
      <c r="BG10" s="54"/>
      <c r="BH10" s="54"/>
      <c r="BI10" s="54"/>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23</v>
      </c>
      <c r="BM11" s="46"/>
      <c r="BN11" s="46"/>
      <c r="BO11" s="46"/>
      <c r="BP11" s="46"/>
      <c r="BQ11" s="46"/>
      <c r="BR11" s="46"/>
      <c r="BS11" s="46"/>
      <c r="BT11" s="46"/>
      <c r="BU11" s="46"/>
      <c r="BV11" s="46"/>
      <c r="BW11" s="46"/>
      <c r="BX11" s="46"/>
      <c r="BY11" s="46"/>
      <c r="BZ11" s="4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2">
      <c r="A14" s="2"/>
      <c r="B14" s="48" t="s">
        <v>24</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25</v>
      </c>
      <c r="BM14" s="38"/>
      <c r="BN14" s="38"/>
      <c r="BO14" s="38"/>
      <c r="BP14" s="38"/>
      <c r="BQ14" s="38"/>
      <c r="BR14" s="38"/>
      <c r="BS14" s="38"/>
      <c r="BT14" s="38"/>
      <c r="BU14" s="38"/>
      <c r="BV14" s="38"/>
      <c r="BW14" s="38"/>
      <c r="BX14" s="38"/>
      <c r="BY14" s="38"/>
      <c r="BZ14" s="39"/>
    </row>
    <row r="15" spans="1:78" ht="13.5" customHeight="1" x14ac:dyDescent="0.2">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112</v>
      </c>
      <c r="BM16" s="32"/>
      <c r="BN16" s="32"/>
      <c r="BO16" s="32"/>
      <c r="BP16" s="32"/>
      <c r="BQ16" s="32"/>
      <c r="BR16" s="32"/>
      <c r="BS16" s="32"/>
      <c r="BT16" s="32"/>
      <c r="BU16" s="32"/>
      <c r="BV16" s="32"/>
      <c r="BW16" s="32"/>
      <c r="BX16" s="32"/>
      <c r="BY16" s="32"/>
      <c r="BZ16" s="3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26</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110</v>
      </c>
      <c r="BM47" s="32"/>
      <c r="BN47" s="32"/>
      <c r="BO47" s="32"/>
      <c r="BP47" s="32"/>
      <c r="BQ47" s="32"/>
      <c r="BR47" s="32"/>
      <c r="BS47" s="32"/>
      <c r="BT47" s="32"/>
      <c r="BU47" s="32"/>
      <c r="BV47" s="32"/>
      <c r="BW47" s="32"/>
      <c r="BX47" s="32"/>
      <c r="BY47" s="32"/>
      <c r="BZ47" s="3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2">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1"/>
      <c r="BM60" s="32"/>
      <c r="BN60" s="32"/>
      <c r="BO60" s="32"/>
      <c r="BP60" s="32"/>
      <c r="BQ60" s="32"/>
      <c r="BR60" s="32"/>
      <c r="BS60" s="32"/>
      <c r="BT60" s="32"/>
      <c r="BU60" s="32"/>
      <c r="BV60" s="32"/>
      <c r="BW60" s="32"/>
      <c r="BX60" s="32"/>
      <c r="BY60" s="32"/>
      <c r="BZ60" s="33"/>
    </row>
    <row r="61" spans="1:78" ht="13.5" customHeight="1" x14ac:dyDescent="0.2">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1"/>
      <c r="BM61" s="32"/>
      <c r="BN61" s="32"/>
      <c r="BO61" s="32"/>
      <c r="BP61" s="32"/>
      <c r="BQ61" s="32"/>
      <c r="BR61" s="32"/>
      <c r="BS61" s="32"/>
      <c r="BT61" s="32"/>
      <c r="BU61" s="32"/>
      <c r="BV61" s="32"/>
      <c r="BW61" s="32"/>
      <c r="BX61" s="32"/>
      <c r="BY61" s="32"/>
      <c r="BZ61" s="3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28</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111</v>
      </c>
      <c r="BM66" s="32"/>
      <c r="BN66" s="32"/>
      <c r="BO66" s="32"/>
      <c r="BP66" s="32"/>
      <c r="BQ66" s="32"/>
      <c r="BR66" s="32"/>
      <c r="BS66" s="32"/>
      <c r="BT66" s="32"/>
      <c r="BU66" s="32"/>
      <c r="BV66" s="32"/>
      <c r="BW66" s="32"/>
      <c r="BX66" s="32"/>
      <c r="BY66" s="32"/>
      <c r="BZ66" s="3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4"/>
      <c r="BM82" s="35"/>
      <c r="BN82" s="35"/>
      <c r="BO82" s="35"/>
      <c r="BP82" s="35"/>
      <c r="BQ82" s="35"/>
      <c r="BR82" s="35"/>
      <c r="BS82" s="35"/>
      <c r="BT82" s="35"/>
      <c r="BU82" s="35"/>
      <c r="BV82" s="35"/>
      <c r="BW82" s="35"/>
      <c r="BX82" s="35"/>
      <c r="BY82" s="35"/>
      <c r="BZ82" s="36"/>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ucSF6W5SSNwkFq0LdGMovkIqDXACu6DWm2sniXyK3P+B0IJDhHQZqSYwZ9dgYnfZa16u+fPWumx6mDFFGbzGkg==" saltValue="Osd3cskflizz4dHy1gADr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7:BZ63"/>
    <mergeCell ref="BL66:BZ82"/>
    <mergeCell ref="BL45:BZ46"/>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93611</v>
      </c>
      <c r="D6" s="20">
        <f t="shared" si="3"/>
        <v>46</v>
      </c>
      <c r="E6" s="20">
        <f t="shared" si="3"/>
        <v>1</v>
      </c>
      <c r="F6" s="20">
        <f t="shared" si="3"/>
        <v>0</v>
      </c>
      <c r="G6" s="20">
        <f t="shared" si="3"/>
        <v>1</v>
      </c>
      <c r="H6" s="20" t="str">
        <f t="shared" si="3"/>
        <v>栃木県　壬生町</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75.06</v>
      </c>
      <c r="P6" s="21">
        <f t="shared" si="3"/>
        <v>98.74</v>
      </c>
      <c r="Q6" s="21">
        <f t="shared" si="3"/>
        <v>3047</v>
      </c>
      <c r="R6" s="21">
        <f t="shared" si="3"/>
        <v>38600</v>
      </c>
      <c r="S6" s="21">
        <f t="shared" si="3"/>
        <v>61.06</v>
      </c>
      <c r="T6" s="21">
        <f t="shared" si="3"/>
        <v>632.16999999999996</v>
      </c>
      <c r="U6" s="21">
        <f t="shared" si="3"/>
        <v>37990</v>
      </c>
      <c r="V6" s="21">
        <f t="shared" si="3"/>
        <v>25.36</v>
      </c>
      <c r="W6" s="21">
        <f t="shared" si="3"/>
        <v>1498.03</v>
      </c>
      <c r="X6" s="22">
        <f>IF(X7="",NA(),X7)</f>
        <v>132.13999999999999</v>
      </c>
      <c r="Y6" s="22">
        <f t="shared" ref="Y6:AG6" si="4">IF(Y7="",NA(),Y7)</f>
        <v>131.69</v>
      </c>
      <c r="Z6" s="22">
        <f t="shared" si="4"/>
        <v>122.04</v>
      </c>
      <c r="AA6" s="22">
        <f t="shared" si="4"/>
        <v>127.4</v>
      </c>
      <c r="AB6" s="22">
        <f t="shared" si="4"/>
        <v>120.63</v>
      </c>
      <c r="AC6" s="22">
        <f t="shared" si="4"/>
        <v>110.66</v>
      </c>
      <c r="AD6" s="22">
        <f t="shared" si="4"/>
        <v>109.01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4.6900000000000004</v>
      </c>
      <c r="AR6" s="22">
        <f t="shared" si="5"/>
        <v>4.72</v>
      </c>
      <c r="AS6" s="21" t="str">
        <f>IF(AS7="","",IF(AS7="-","【-】","【"&amp;SUBSTITUTE(TEXT(AS7,"#,##0.00"),"-","△")&amp;"】"))</f>
        <v>【1.34】</v>
      </c>
      <c r="AT6" s="22">
        <f>IF(AT7="",NA(),AT7)</f>
        <v>528.86</v>
      </c>
      <c r="AU6" s="22">
        <f t="shared" ref="AU6:BC6" si="6">IF(AU7="",NA(),AU7)</f>
        <v>310.41000000000003</v>
      </c>
      <c r="AV6" s="22">
        <f t="shared" si="6"/>
        <v>319.97000000000003</v>
      </c>
      <c r="AW6" s="22">
        <f t="shared" si="6"/>
        <v>207.6</v>
      </c>
      <c r="AX6" s="22">
        <f t="shared" si="6"/>
        <v>269.63</v>
      </c>
      <c r="AY6" s="22">
        <f t="shared" si="6"/>
        <v>366.03</v>
      </c>
      <c r="AZ6" s="22">
        <f t="shared" si="6"/>
        <v>365.18</v>
      </c>
      <c r="BA6" s="22">
        <f t="shared" si="6"/>
        <v>327.77</v>
      </c>
      <c r="BB6" s="22">
        <f t="shared" si="6"/>
        <v>338.02</v>
      </c>
      <c r="BC6" s="22">
        <f t="shared" si="6"/>
        <v>345.94</v>
      </c>
      <c r="BD6" s="21" t="str">
        <f>IF(BD7="","",IF(BD7="-","【-】","【"&amp;SUBSTITUTE(TEXT(BD7,"#,##0.00"),"-","△")&amp;"】"))</f>
        <v>【252.29】</v>
      </c>
      <c r="BE6" s="22">
        <f>IF(BE7="",NA(),BE7)</f>
        <v>293.47000000000003</v>
      </c>
      <c r="BF6" s="22">
        <f t="shared" ref="BF6:BN6" si="7">IF(BF7="",NA(),BF7)</f>
        <v>314.02</v>
      </c>
      <c r="BG6" s="22">
        <f t="shared" si="7"/>
        <v>314.72000000000003</v>
      </c>
      <c r="BH6" s="22">
        <f t="shared" si="7"/>
        <v>312.82</v>
      </c>
      <c r="BI6" s="22">
        <f t="shared" si="7"/>
        <v>307.97000000000003</v>
      </c>
      <c r="BJ6" s="22">
        <f t="shared" si="7"/>
        <v>370.12</v>
      </c>
      <c r="BK6" s="22">
        <f t="shared" si="7"/>
        <v>371.65</v>
      </c>
      <c r="BL6" s="22">
        <f t="shared" si="7"/>
        <v>397.1</v>
      </c>
      <c r="BM6" s="22">
        <f t="shared" si="7"/>
        <v>379.91</v>
      </c>
      <c r="BN6" s="22">
        <f t="shared" si="7"/>
        <v>386.61</v>
      </c>
      <c r="BO6" s="21" t="str">
        <f>IF(BO7="","",IF(BO7="-","【-】","【"&amp;SUBSTITUTE(TEXT(BO7,"#,##0.00"),"-","△")&amp;"】"))</f>
        <v>【268.07】</v>
      </c>
      <c r="BP6" s="22">
        <f>IF(BP7="",NA(),BP7)</f>
        <v>126.62</v>
      </c>
      <c r="BQ6" s="22">
        <f t="shared" ref="BQ6:BY6" si="8">IF(BQ7="",NA(),BQ7)</f>
        <v>125.38</v>
      </c>
      <c r="BR6" s="22">
        <f t="shared" si="8"/>
        <v>116.95</v>
      </c>
      <c r="BS6" s="22">
        <f t="shared" si="8"/>
        <v>121.25</v>
      </c>
      <c r="BT6" s="22">
        <f t="shared" si="8"/>
        <v>108.78</v>
      </c>
      <c r="BU6" s="22">
        <f t="shared" si="8"/>
        <v>100.42</v>
      </c>
      <c r="BV6" s="22">
        <f t="shared" si="8"/>
        <v>98.77</v>
      </c>
      <c r="BW6" s="22">
        <f t="shared" si="8"/>
        <v>95.79</v>
      </c>
      <c r="BX6" s="22">
        <f t="shared" si="8"/>
        <v>98.3</v>
      </c>
      <c r="BY6" s="22">
        <f t="shared" si="8"/>
        <v>93.82</v>
      </c>
      <c r="BZ6" s="21" t="str">
        <f>IF(BZ7="","",IF(BZ7="-","【-】","【"&amp;SUBSTITUTE(TEXT(BZ7,"#,##0.00"),"-","△")&amp;"】"))</f>
        <v>【97.47】</v>
      </c>
      <c r="CA6" s="22">
        <f>IF(CA7="",NA(),CA7)</f>
        <v>119.19</v>
      </c>
      <c r="CB6" s="22">
        <f t="shared" ref="CB6:CJ6" si="9">IF(CB7="",NA(),CB7)</f>
        <v>120.29</v>
      </c>
      <c r="CC6" s="22">
        <f t="shared" si="9"/>
        <v>128.54</v>
      </c>
      <c r="CD6" s="22">
        <f t="shared" si="9"/>
        <v>124.26</v>
      </c>
      <c r="CE6" s="22">
        <f t="shared" si="9"/>
        <v>133.33000000000001</v>
      </c>
      <c r="CF6" s="22">
        <f t="shared" si="9"/>
        <v>171.67</v>
      </c>
      <c r="CG6" s="22">
        <f t="shared" si="9"/>
        <v>173.67</v>
      </c>
      <c r="CH6" s="22">
        <f t="shared" si="9"/>
        <v>171.13</v>
      </c>
      <c r="CI6" s="22">
        <f t="shared" si="9"/>
        <v>173.7</v>
      </c>
      <c r="CJ6" s="22">
        <f t="shared" si="9"/>
        <v>178.94</v>
      </c>
      <c r="CK6" s="21" t="str">
        <f>IF(CK7="","",IF(CK7="-","【-】","【"&amp;SUBSTITUTE(TEXT(CK7,"#,##0.00"),"-","△")&amp;"】"))</f>
        <v>【174.75】</v>
      </c>
      <c r="CL6" s="22">
        <f>IF(CL7="",NA(),CL7)</f>
        <v>55.75</v>
      </c>
      <c r="CM6" s="22">
        <f t="shared" ref="CM6:CU6" si="10">IF(CM7="",NA(),CM7)</f>
        <v>54.5</v>
      </c>
      <c r="CN6" s="22">
        <f t="shared" si="10"/>
        <v>60.96</v>
      </c>
      <c r="CO6" s="22">
        <f t="shared" si="10"/>
        <v>61.91</v>
      </c>
      <c r="CP6" s="22">
        <f t="shared" si="10"/>
        <v>62.47</v>
      </c>
      <c r="CQ6" s="22">
        <f t="shared" si="10"/>
        <v>59.74</v>
      </c>
      <c r="CR6" s="22">
        <f t="shared" si="10"/>
        <v>59.67</v>
      </c>
      <c r="CS6" s="22">
        <f t="shared" si="10"/>
        <v>60.12</v>
      </c>
      <c r="CT6" s="22">
        <f t="shared" si="10"/>
        <v>60.34</v>
      </c>
      <c r="CU6" s="22">
        <f t="shared" si="10"/>
        <v>59.54</v>
      </c>
      <c r="CV6" s="21" t="str">
        <f>IF(CV7="","",IF(CV7="-","【-】","【"&amp;SUBSTITUTE(TEXT(CV7,"#,##0.00"),"-","△")&amp;"】"))</f>
        <v>【59.97】</v>
      </c>
      <c r="CW6" s="22">
        <f>IF(CW7="",NA(),CW7)</f>
        <v>88.96</v>
      </c>
      <c r="CX6" s="22">
        <f t="shared" ref="CX6:DF6" si="11">IF(CX7="",NA(),CX7)</f>
        <v>89.06</v>
      </c>
      <c r="CY6" s="22">
        <f t="shared" si="11"/>
        <v>80.67</v>
      </c>
      <c r="CZ6" s="22">
        <f t="shared" si="11"/>
        <v>80.349999999999994</v>
      </c>
      <c r="DA6" s="22">
        <f t="shared" si="11"/>
        <v>79.48</v>
      </c>
      <c r="DB6" s="22">
        <f t="shared" si="11"/>
        <v>84.8</v>
      </c>
      <c r="DC6" s="22">
        <f t="shared" si="11"/>
        <v>84.6</v>
      </c>
      <c r="DD6" s="22">
        <f t="shared" si="11"/>
        <v>84.24</v>
      </c>
      <c r="DE6" s="22">
        <f t="shared" si="11"/>
        <v>84.19</v>
      </c>
      <c r="DF6" s="22">
        <f t="shared" si="11"/>
        <v>83.93</v>
      </c>
      <c r="DG6" s="21" t="str">
        <f>IF(DG7="","",IF(DG7="-","【-】","【"&amp;SUBSTITUTE(TEXT(DG7,"#,##0.00"),"-","△")&amp;"】"))</f>
        <v>【89.76】</v>
      </c>
      <c r="DH6" s="22">
        <f>IF(DH7="",NA(),DH7)</f>
        <v>47.75</v>
      </c>
      <c r="DI6" s="22">
        <f t="shared" ref="DI6:DQ6" si="12">IF(DI7="",NA(),DI7)</f>
        <v>47.43</v>
      </c>
      <c r="DJ6" s="22">
        <f t="shared" si="12"/>
        <v>48.27</v>
      </c>
      <c r="DK6" s="22">
        <f t="shared" si="12"/>
        <v>48.91</v>
      </c>
      <c r="DL6" s="22">
        <f t="shared" si="12"/>
        <v>47.82</v>
      </c>
      <c r="DM6" s="22">
        <f t="shared" si="12"/>
        <v>47.66</v>
      </c>
      <c r="DN6" s="22">
        <f t="shared" si="12"/>
        <v>48.17</v>
      </c>
      <c r="DO6" s="22">
        <f t="shared" si="12"/>
        <v>48.83</v>
      </c>
      <c r="DP6" s="22">
        <f t="shared" si="12"/>
        <v>49.96</v>
      </c>
      <c r="DQ6" s="22">
        <f t="shared" si="12"/>
        <v>50.82</v>
      </c>
      <c r="DR6" s="21" t="str">
        <f>IF(DR7="","",IF(DR7="-","【-】","【"&amp;SUBSTITUTE(TEXT(DR7,"#,##0.00"),"-","△")&amp;"】"))</f>
        <v>【51.51】</v>
      </c>
      <c r="DS6" s="22">
        <f>IF(DS7="",NA(),DS7)</f>
        <v>8.91</v>
      </c>
      <c r="DT6" s="22">
        <f t="shared" ref="DT6:EB6" si="13">IF(DT7="",NA(),DT7)</f>
        <v>8.61</v>
      </c>
      <c r="DU6" s="22">
        <f t="shared" si="13"/>
        <v>8.68</v>
      </c>
      <c r="DV6" s="22">
        <f t="shared" si="13"/>
        <v>9.25</v>
      </c>
      <c r="DW6" s="22">
        <f t="shared" si="13"/>
        <v>9.6199999999999992</v>
      </c>
      <c r="DX6" s="22">
        <f t="shared" si="13"/>
        <v>15.1</v>
      </c>
      <c r="DY6" s="22">
        <f t="shared" si="13"/>
        <v>17.12</v>
      </c>
      <c r="DZ6" s="22">
        <f t="shared" si="13"/>
        <v>18.18</v>
      </c>
      <c r="EA6" s="22">
        <f t="shared" si="13"/>
        <v>19.32</v>
      </c>
      <c r="EB6" s="22">
        <f t="shared" si="13"/>
        <v>21.16</v>
      </c>
      <c r="EC6" s="21" t="str">
        <f>IF(EC7="","",IF(EC7="-","【-】","【"&amp;SUBSTITUTE(TEXT(EC7,"#,##0.00"),"-","△")&amp;"】"))</f>
        <v>【23.75】</v>
      </c>
      <c r="ED6" s="22">
        <f>IF(ED7="",NA(),ED7)</f>
        <v>0.24</v>
      </c>
      <c r="EE6" s="22">
        <f t="shared" ref="EE6:EM6" si="14">IF(EE7="",NA(),EE7)</f>
        <v>0.41</v>
      </c>
      <c r="EF6" s="22">
        <f t="shared" si="14"/>
        <v>0.21</v>
      </c>
      <c r="EG6" s="22">
        <f t="shared" si="14"/>
        <v>0.17</v>
      </c>
      <c r="EH6" s="22">
        <f t="shared" si="14"/>
        <v>0.14000000000000001</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x14ac:dyDescent="0.2">
      <c r="A7" s="15"/>
      <c r="B7" s="24">
        <v>2022</v>
      </c>
      <c r="C7" s="24">
        <v>93611</v>
      </c>
      <c r="D7" s="24">
        <v>46</v>
      </c>
      <c r="E7" s="24">
        <v>1</v>
      </c>
      <c r="F7" s="24">
        <v>0</v>
      </c>
      <c r="G7" s="24">
        <v>1</v>
      </c>
      <c r="H7" s="24" t="s">
        <v>93</v>
      </c>
      <c r="I7" s="24" t="s">
        <v>94</v>
      </c>
      <c r="J7" s="24" t="s">
        <v>95</v>
      </c>
      <c r="K7" s="24" t="s">
        <v>96</v>
      </c>
      <c r="L7" s="24" t="s">
        <v>97</v>
      </c>
      <c r="M7" s="24" t="s">
        <v>98</v>
      </c>
      <c r="N7" s="25" t="s">
        <v>99</v>
      </c>
      <c r="O7" s="25">
        <v>75.06</v>
      </c>
      <c r="P7" s="25">
        <v>98.74</v>
      </c>
      <c r="Q7" s="25">
        <v>3047</v>
      </c>
      <c r="R7" s="25">
        <v>38600</v>
      </c>
      <c r="S7" s="25">
        <v>61.06</v>
      </c>
      <c r="T7" s="25">
        <v>632.16999999999996</v>
      </c>
      <c r="U7" s="25">
        <v>37990</v>
      </c>
      <c r="V7" s="25">
        <v>25.36</v>
      </c>
      <c r="W7" s="25">
        <v>1498.03</v>
      </c>
      <c r="X7" s="25">
        <v>132.13999999999999</v>
      </c>
      <c r="Y7" s="25">
        <v>131.69</v>
      </c>
      <c r="Z7" s="25">
        <v>122.04</v>
      </c>
      <c r="AA7" s="25">
        <v>127.4</v>
      </c>
      <c r="AB7" s="25">
        <v>120.63</v>
      </c>
      <c r="AC7" s="25">
        <v>110.66</v>
      </c>
      <c r="AD7" s="25">
        <v>109.01</v>
      </c>
      <c r="AE7" s="25">
        <v>108.83</v>
      </c>
      <c r="AF7" s="25">
        <v>109.23</v>
      </c>
      <c r="AG7" s="25">
        <v>108.04</v>
      </c>
      <c r="AH7" s="25">
        <v>108.7</v>
      </c>
      <c r="AI7" s="25">
        <v>0</v>
      </c>
      <c r="AJ7" s="25">
        <v>0</v>
      </c>
      <c r="AK7" s="25">
        <v>0</v>
      </c>
      <c r="AL7" s="25">
        <v>0</v>
      </c>
      <c r="AM7" s="25">
        <v>0</v>
      </c>
      <c r="AN7" s="25">
        <v>2.74</v>
      </c>
      <c r="AO7" s="25">
        <v>3.7</v>
      </c>
      <c r="AP7" s="25">
        <v>4.34</v>
      </c>
      <c r="AQ7" s="25">
        <v>4.6900000000000004</v>
      </c>
      <c r="AR7" s="25">
        <v>4.72</v>
      </c>
      <c r="AS7" s="25">
        <v>1.34</v>
      </c>
      <c r="AT7" s="25">
        <v>528.86</v>
      </c>
      <c r="AU7" s="25">
        <v>310.41000000000003</v>
      </c>
      <c r="AV7" s="25">
        <v>319.97000000000003</v>
      </c>
      <c r="AW7" s="25">
        <v>207.6</v>
      </c>
      <c r="AX7" s="25">
        <v>269.63</v>
      </c>
      <c r="AY7" s="25">
        <v>366.03</v>
      </c>
      <c r="AZ7" s="25">
        <v>365.18</v>
      </c>
      <c r="BA7" s="25">
        <v>327.77</v>
      </c>
      <c r="BB7" s="25">
        <v>338.02</v>
      </c>
      <c r="BC7" s="25">
        <v>345.94</v>
      </c>
      <c r="BD7" s="25">
        <v>252.29</v>
      </c>
      <c r="BE7" s="25">
        <v>293.47000000000003</v>
      </c>
      <c r="BF7" s="25">
        <v>314.02</v>
      </c>
      <c r="BG7" s="25">
        <v>314.72000000000003</v>
      </c>
      <c r="BH7" s="25">
        <v>312.82</v>
      </c>
      <c r="BI7" s="25">
        <v>307.97000000000003</v>
      </c>
      <c r="BJ7" s="25">
        <v>370.12</v>
      </c>
      <c r="BK7" s="25">
        <v>371.65</v>
      </c>
      <c r="BL7" s="25">
        <v>397.1</v>
      </c>
      <c r="BM7" s="25">
        <v>379.91</v>
      </c>
      <c r="BN7" s="25">
        <v>386.61</v>
      </c>
      <c r="BO7" s="25">
        <v>268.07</v>
      </c>
      <c r="BP7" s="25">
        <v>126.62</v>
      </c>
      <c r="BQ7" s="25">
        <v>125.38</v>
      </c>
      <c r="BR7" s="25">
        <v>116.95</v>
      </c>
      <c r="BS7" s="25">
        <v>121.25</v>
      </c>
      <c r="BT7" s="25">
        <v>108.78</v>
      </c>
      <c r="BU7" s="25">
        <v>100.42</v>
      </c>
      <c r="BV7" s="25">
        <v>98.77</v>
      </c>
      <c r="BW7" s="25">
        <v>95.79</v>
      </c>
      <c r="BX7" s="25">
        <v>98.3</v>
      </c>
      <c r="BY7" s="25">
        <v>93.82</v>
      </c>
      <c r="BZ7" s="25">
        <v>97.47</v>
      </c>
      <c r="CA7" s="25">
        <v>119.19</v>
      </c>
      <c r="CB7" s="25">
        <v>120.29</v>
      </c>
      <c r="CC7" s="25">
        <v>128.54</v>
      </c>
      <c r="CD7" s="25">
        <v>124.26</v>
      </c>
      <c r="CE7" s="25">
        <v>133.33000000000001</v>
      </c>
      <c r="CF7" s="25">
        <v>171.67</v>
      </c>
      <c r="CG7" s="25">
        <v>173.67</v>
      </c>
      <c r="CH7" s="25">
        <v>171.13</v>
      </c>
      <c r="CI7" s="25">
        <v>173.7</v>
      </c>
      <c r="CJ7" s="25">
        <v>178.94</v>
      </c>
      <c r="CK7" s="25">
        <v>174.75</v>
      </c>
      <c r="CL7" s="25">
        <v>55.75</v>
      </c>
      <c r="CM7" s="25">
        <v>54.5</v>
      </c>
      <c r="CN7" s="25">
        <v>60.96</v>
      </c>
      <c r="CO7" s="25">
        <v>61.91</v>
      </c>
      <c r="CP7" s="25">
        <v>62.47</v>
      </c>
      <c r="CQ7" s="25">
        <v>59.74</v>
      </c>
      <c r="CR7" s="25">
        <v>59.67</v>
      </c>
      <c r="CS7" s="25">
        <v>60.12</v>
      </c>
      <c r="CT7" s="25">
        <v>60.34</v>
      </c>
      <c r="CU7" s="25">
        <v>59.54</v>
      </c>
      <c r="CV7" s="25">
        <v>59.97</v>
      </c>
      <c r="CW7" s="25">
        <v>88.96</v>
      </c>
      <c r="CX7" s="25">
        <v>89.06</v>
      </c>
      <c r="CY7" s="25">
        <v>80.67</v>
      </c>
      <c r="CZ7" s="25">
        <v>80.349999999999994</v>
      </c>
      <c r="DA7" s="25">
        <v>79.48</v>
      </c>
      <c r="DB7" s="25">
        <v>84.8</v>
      </c>
      <c r="DC7" s="25">
        <v>84.6</v>
      </c>
      <c r="DD7" s="25">
        <v>84.24</v>
      </c>
      <c r="DE7" s="25">
        <v>84.19</v>
      </c>
      <c r="DF7" s="25">
        <v>83.93</v>
      </c>
      <c r="DG7" s="25">
        <v>89.76</v>
      </c>
      <c r="DH7" s="25">
        <v>47.75</v>
      </c>
      <c r="DI7" s="25">
        <v>47.43</v>
      </c>
      <c r="DJ7" s="25">
        <v>48.27</v>
      </c>
      <c r="DK7" s="25">
        <v>48.91</v>
      </c>
      <c r="DL7" s="25">
        <v>47.82</v>
      </c>
      <c r="DM7" s="25">
        <v>47.66</v>
      </c>
      <c r="DN7" s="25">
        <v>48.17</v>
      </c>
      <c r="DO7" s="25">
        <v>48.83</v>
      </c>
      <c r="DP7" s="25">
        <v>49.96</v>
      </c>
      <c r="DQ7" s="25">
        <v>50.82</v>
      </c>
      <c r="DR7" s="25">
        <v>51.51</v>
      </c>
      <c r="DS7" s="25">
        <v>8.91</v>
      </c>
      <c r="DT7" s="25">
        <v>8.61</v>
      </c>
      <c r="DU7" s="25">
        <v>8.68</v>
      </c>
      <c r="DV7" s="25">
        <v>9.25</v>
      </c>
      <c r="DW7" s="25">
        <v>9.6199999999999992</v>
      </c>
      <c r="DX7" s="25">
        <v>15.1</v>
      </c>
      <c r="DY7" s="25">
        <v>17.12</v>
      </c>
      <c r="DZ7" s="25">
        <v>18.18</v>
      </c>
      <c r="EA7" s="25">
        <v>19.32</v>
      </c>
      <c r="EB7" s="25">
        <v>21.16</v>
      </c>
      <c r="EC7" s="25">
        <v>23.75</v>
      </c>
      <c r="ED7" s="25">
        <v>0.24</v>
      </c>
      <c r="EE7" s="25">
        <v>0.41</v>
      </c>
      <c r="EF7" s="25">
        <v>0.21</v>
      </c>
      <c r="EG7" s="25">
        <v>0.17</v>
      </c>
      <c r="EH7" s="25">
        <v>0.14000000000000001</v>
      </c>
      <c r="EI7" s="25">
        <v>0.57999999999999996</v>
      </c>
      <c r="EJ7" s="25">
        <v>0.54</v>
      </c>
      <c r="EK7" s="25">
        <v>0.56999999999999995</v>
      </c>
      <c r="EL7" s="25">
        <v>0.52</v>
      </c>
      <c r="EM7" s="25">
        <v>0.48</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池田　直斗</cp:lastModifiedBy>
  <cp:lastPrinted>2024-02-27T09:59:42Z</cp:lastPrinted>
  <dcterms:created xsi:type="dcterms:W3CDTF">2023-12-05T00:50:35Z</dcterms:created>
  <dcterms:modified xsi:type="dcterms:W3CDTF">2024-03-04T11:44:47Z</dcterms:modified>
  <cp:category/>
</cp:coreProperties>
</file>