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2（2020）\④公営企業\02 公営企業決算統計\19 公営企業に係る経営比較分析表（令和元年度決算）の分析等について\06 県HP公表\4下水（公共）\"/>
    </mc:Choice>
  </mc:AlternateContent>
  <workbookProtection workbookAlgorithmName="SHA-512" workbookHashValue="NSICF/Em7OXMWYXRWQqif0OGJpdGHiCDFY4kyH25osEWxy1b0fVlTmPoeHEDTHdAuIIV9W7MUDgYIGrx8zEfHA==" workbookSaltValue="q55xvJyZdHOvIxmFvNLm4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I10" i="4"/>
  <c r="B10" i="4"/>
  <c r="I8" i="4"/>
</calcChain>
</file>

<file path=xl/sharedStrings.xml><?xml version="1.0" encoding="utf-8"?>
<sst xmlns="http://schemas.openxmlformats.org/spreadsheetml/2006/main" count="241" uniqueCount="121">
  <si>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</si>
  <si>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</si>
  <si>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</si>
  <si>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</si>
  <si>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</si>
  <si>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</si>
  <si>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</si>
  <si>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</si>
  <si>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</si>
  <si>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</si>
  <si>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</si>
  <si>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</si>
  <si>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</si>
  <si>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</si>
  <si>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</si>
  <si>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</si>
  <si>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</si>
  <si>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</si>
  <si>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</si>
  <si>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</si>
  <si>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</si>
  <si>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</si>
  <si>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</si>
  <si>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</si>
  <si>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</si>
  <si>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</si>
  <si>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</si>
  <si>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</si>
  <si>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</si>
  <si>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</si>
  <si>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</si>
  <si>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</si>
  <si>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</si>
  <si>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</si>
  <si>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</si>
  <si>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</si>
  <si>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</si>
  <si>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</si>
  <si>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</si>
  <si>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</si>
  <si>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</si>
  <si>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</si>
  <si>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</si>
  <si>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</si>
  <si>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</si>
  <si>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</si>
  <si>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</si>
  <si>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</si>
  <si>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</si>
  <si>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</si>
  <si>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</si>
  <si>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</si>
  <si>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</si>
  <si>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</si>
  <si>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</si>
  <si>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</si>
  <si>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</si>
  <si>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</si>
  <si>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</si>
  <si>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</si>
  <si>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</si>
  <si>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</si>
  <si>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</si>
  <si>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</si>
  <si>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</si>
  <si>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</si>
  <si>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</si>
  <si>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</si>
  <si>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</si>
  <si>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</si>
  <si>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</si>
  <si>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</si>
  <si>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</si>
  <si>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</si>
  <si>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</si>
  <si>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</si>
  <si>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</si>
  <si>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</si>
  <si>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</si>
  <si>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</si>
  <si>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</si>
  <si>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</si>
  <si>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</si>
  <si>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</si>
  <si>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</si>
  <si>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</si>
  <si>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</si>
  <si>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</si>
  <si>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</si>
  <si>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</si>
  <si>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</si>
  <si>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</si>
  <si>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</si>
  <si>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</si>
  <si>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</si>
  <si>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</si>
  <si>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</si>
  <si>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</si>
  <si>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野木町</t>
  </si>
  <si>
    <t>法非適用</t>
  </si>
  <si>
    <t>下水道事業</t>
  </si>
  <si>
    <t>公共下水道</t>
  </si>
  <si>
    <t>Cb2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</si>
  <si>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</si>
  <si>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</si>
  <si>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</si>
  <si>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</si>
  <si>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</si>
  <si>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</si>
  <si>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</si>
  <si>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</si>
  <si>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</si>
  <si>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</si>
  <si>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</si>
  <si>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</si>
  <si>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</si>
  <si>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</si>
  <si>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</si>
  <si>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下水道サービスを安定的に提供していくために、財政基盤の強化が必要である。
　しかし、今後は人口減少に伴う給水人口の減少により、使用料の上昇は多くは見込めないが、設備が老朽化した際には設備の更新が必要になってくる。
　そのため、長期的な考えに基づいた経営・投資を考えていかなければならない。</t>
    <rPh sb="1" eb="4">
      <t>ゲスイドウ</t>
    </rPh>
    <rPh sb="9" eb="12">
      <t>アンテイテキ</t>
    </rPh>
    <rPh sb="13" eb="15">
      <t>テイキョウ</t>
    </rPh>
    <rPh sb="23" eb="25">
      <t>ザイセイ</t>
    </rPh>
    <rPh sb="25" eb="27">
      <t>キバン</t>
    </rPh>
    <rPh sb="28" eb="30">
      <t>キョウカ</t>
    </rPh>
    <rPh sb="31" eb="33">
      <t>ヒツヨウ</t>
    </rPh>
    <rPh sb="43" eb="45">
      <t>コンゴ</t>
    </rPh>
    <rPh sb="46" eb="48">
      <t>ジンコウ</t>
    </rPh>
    <rPh sb="48" eb="50">
      <t>ゲンショウ</t>
    </rPh>
    <rPh sb="51" eb="52">
      <t>トモナ</t>
    </rPh>
    <rPh sb="53" eb="55">
      <t>キュウスイ</t>
    </rPh>
    <rPh sb="55" eb="57">
      <t>ジンコウ</t>
    </rPh>
    <rPh sb="58" eb="60">
      <t>ゲンショウ</t>
    </rPh>
    <rPh sb="64" eb="67">
      <t>シヨウリョウ</t>
    </rPh>
    <rPh sb="68" eb="70">
      <t>ジョウショウ</t>
    </rPh>
    <rPh sb="71" eb="72">
      <t>オオ</t>
    </rPh>
    <rPh sb="74" eb="76">
      <t>ミコ</t>
    </rPh>
    <rPh sb="81" eb="83">
      <t>セツビ</t>
    </rPh>
    <rPh sb="84" eb="87">
      <t>ロウキュウカ</t>
    </rPh>
    <rPh sb="89" eb="90">
      <t>サイ</t>
    </rPh>
    <rPh sb="92" eb="94">
      <t>セツビ</t>
    </rPh>
    <rPh sb="95" eb="97">
      <t>コウシン</t>
    </rPh>
    <rPh sb="98" eb="100">
      <t>ヒツヨウ</t>
    </rPh>
    <rPh sb="114" eb="117">
      <t>チョウキテキ</t>
    </rPh>
    <rPh sb="118" eb="119">
      <t>カンガ</t>
    </rPh>
    <rPh sb="121" eb="122">
      <t>モト</t>
    </rPh>
    <rPh sb="125" eb="127">
      <t>ケイエイ</t>
    </rPh>
    <rPh sb="128" eb="130">
      <t>トウシ</t>
    </rPh>
    <rPh sb="131" eb="132">
      <t>カンガ</t>
    </rPh>
    <phoneticPr fontId="4"/>
  </si>
  <si>
    <t>　管渠改善率（正：0.00、誤：1.25　決算統計第10表02列10行･12行の記入の誤り）
　本町の事業は開始から20年以上経過しているが、耐用年数がまだ残っており、更新はまだ行っていない。
　しかし、一部民間開発により整備された箇所があり、ストックマネジメント計画に基づき実施設計を行っているため、今後修繕実施の予定である。その他箇所についても、老朽化が進んできた際には経営状況を考慮した計画的な更新、修繕の実施が必要である。</t>
    <rPh sb="1" eb="3">
      <t>カンキョ</t>
    </rPh>
    <rPh sb="3" eb="5">
      <t>カイゼン</t>
    </rPh>
    <rPh sb="5" eb="6">
      <t>リツ</t>
    </rPh>
    <rPh sb="7" eb="8">
      <t>セイ</t>
    </rPh>
    <rPh sb="14" eb="15">
      <t>ゴ</t>
    </rPh>
    <rPh sb="21" eb="23">
      <t>ケッサン</t>
    </rPh>
    <rPh sb="23" eb="25">
      <t>トウケイ</t>
    </rPh>
    <rPh sb="25" eb="26">
      <t>ダイ</t>
    </rPh>
    <rPh sb="28" eb="29">
      <t>ピョウ</t>
    </rPh>
    <rPh sb="31" eb="32">
      <t>レツ</t>
    </rPh>
    <rPh sb="34" eb="35">
      <t>ギョウ</t>
    </rPh>
    <rPh sb="38" eb="39">
      <t>ギョウ</t>
    </rPh>
    <rPh sb="40" eb="42">
      <t>キニュウ</t>
    </rPh>
    <rPh sb="43" eb="44">
      <t>アヤマ</t>
    </rPh>
    <rPh sb="48" eb="50">
      <t>ホンチョウ</t>
    </rPh>
    <rPh sb="51" eb="53">
      <t>ジギョウ</t>
    </rPh>
    <rPh sb="54" eb="56">
      <t>カイシ</t>
    </rPh>
    <rPh sb="60" eb="61">
      <t>ネン</t>
    </rPh>
    <rPh sb="61" eb="63">
      <t>イジョウ</t>
    </rPh>
    <rPh sb="63" eb="65">
      <t>ケイカ</t>
    </rPh>
    <rPh sb="71" eb="73">
      <t>タイヨウ</t>
    </rPh>
    <rPh sb="73" eb="75">
      <t>ネンスウ</t>
    </rPh>
    <rPh sb="78" eb="79">
      <t>ノコ</t>
    </rPh>
    <rPh sb="84" eb="86">
      <t>コウシン</t>
    </rPh>
    <rPh sb="89" eb="90">
      <t>オコナ</t>
    </rPh>
    <rPh sb="102" eb="104">
      <t>イチブ</t>
    </rPh>
    <rPh sb="104" eb="106">
      <t>ミンカン</t>
    </rPh>
    <rPh sb="106" eb="108">
      <t>カイハツ</t>
    </rPh>
    <rPh sb="111" eb="113">
      <t>セイビ</t>
    </rPh>
    <rPh sb="116" eb="118">
      <t>カショ</t>
    </rPh>
    <rPh sb="132" eb="134">
      <t>ケイカク</t>
    </rPh>
    <rPh sb="135" eb="136">
      <t>モト</t>
    </rPh>
    <rPh sb="138" eb="140">
      <t>ジッシ</t>
    </rPh>
    <rPh sb="140" eb="142">
      <t>セッケイ</t>
    </rPh>
    <rPh sb="143" eb="144">
      <t>オコナ</t>
    </rPh>
    <rPh sb="151" eb="153">
      <t>コンゴ</t>
    </rPh>
    <rPh sb="153" eb="155">
      <t>シュウゼン</t>
    </rPh>
    <rPh sb="155" eb="157">
      <t>ジッシ</t>
    </rPh>
    <rPh sb="158" eb="160">
      <t>ヨテイ</t>
    </rPh>
    <rPh sb="166" eb="167">
      <t>タ</t>
    </rPh>
    <rPh sb="167" eb="169">
      <t>カショ</t>
    </rPh>
    <rPh sb="175" eb="178">
      <t>ロウキュウカ</t>
    </rPh>
    <rPh sb="179" eb="180">
      <t>スス</t>
    </rPh>
    <rPh sb="184" eb="185">
      <t>サイ</t>
    </rPh>
    <rPh sb="187" eb="189">
      <t>ケイエイ</t>
    </rPh>
    <rPh sb="189" eb="191">
      <t>ジョウキョウ</t>
    </rPh>
    <rPh sb="192" eb="194">
      <t>コウリョ</t>
    </rPh>
    <rPh sb="196" eb="199">
      <t>ケイカクテキ</t>
    </rPh>
    <rPh sb="200" eb="202">
      <t>コウシン</t>
    </rPh>
    <rPh sb="203" eb="205">
      <t>シュウゼン</t>
    </rPh>
    <rPh sb="206" eb="208">
      <t>ジッシ</t>
    </rPh>
    <rPh sb="209" eb="211">
      <t>ヒツヨウ</t>
    </rPh>
    <phoneticPr fontId="4"/>
  </si>
  <si>
    <t>①収益的収支比率
　⇒１００％未満であり使用料等自己財源のみの運営ができておらず、一般会計からの繰入金に依然として依存している状況である。過去５年をみると改善傾向にあったが、R1年度は法適用化に伴う打切決算により、低くなってしまっている。
④企業債残高対事業規模比率
　H29年度は減少したが、また少しずつ上昇傾向にある。類似団体・全国平均より低い水準だが、管渠の敷設がまだ済んでいないため、今後も上昇する可能性がある。状況を注視しながら、引き続き事業の実施をしていく必要がある。
⑤経費回収率
　法適用化に伴う打切決算により、決算に反映されていない当年度使用料があるため、例年よりさらに低くなってしまっている。
⑥汚水処理原価
　過去５年分をみると、昨年度までは類似団体とほぼ同水準を推移していたが、R1年度については打切決算に伴う、未収が多く発生しているため例年よりさらに高くなってしまっている。
⑧水洗化率
　全国平均とほぼ同水準である。今後も未接続世帯への接続を促し、水洗化率の向上を図る必要がある。
　</t>
    <rPh sb="1" eb="4">
      <t>シュウエキテキ</t>
    </rPh>
    <rPh sb="4" eb="6">
      <t>シュウシ</t>
    </rPh>
    <rPh sb="6" eb="8">
      <t>ヒリツ</t>
    </rPh>
    <rPh sb="15" eb="17">
      <t>ミマン</t>
    </rPh>
    <rPh sb="20" eb="23">
      <t>シヨウリョウ</t>
    </rPh>
    <rPh sb="23" eb="24">
      <t>トウ</t>
    </rPh>
    <rPh sb="24" eb="26">
      <t>ジコ</t>
    </rPh>
    <rPh sb="26" eb="28">
      <t>ザイゲン</t>
    </rPh>
    <rPh sb="31" eb="33">
      <t>ウンエイ</t>
    </rPh>
    <rPh sb="41" eb="43">
      <t>イッパン</t>
    </rPh>
    <rPh sb="43" eb="45">
      <t>カイケイ</t>
    </rPh>
    <rPh sb="48" eb="50">
      <t>クリイレ</t>
    </rPh>
    <rPh sb="50" eb="51">
      <t>キン</t>
    </rPh>
    <rPh sb="52" eb="54">
      <t>イゼン</t>
    </rPh>
    <rPh sb="57" eb="59">
      <t>イゾン</t>
    </rPh>
    <rPh sb="63" eb="65">
      <t>ジョウキョウ</t>
    </rPh>
    <rPh sb="69" eb="71">
      <t>カコ</t>
    </rPh>
    <rPh sb="72" eb="73">
      <t>ネン</t>
    </rPh>
    <rPh sb="77" eb="79">
      <t>カイゼン</t>
    </rPh>
    <rPh sb="79" eb="81">
      <t>ケイコウ</t>
    </rPh>
    <rPh sb="89" eb="91">
      <t>ネンド</t>
    </rPh>
    <rPh sb="92" eb="93">
      <t>ホウ</t>
    </rPh>
    <rPh sb="93" eb="96">
      <t>テキヨウカ</t>
    </rPh>
    <rPh sb="97" eb="98">
      <t>トモナ</t>
    </rPh>
    <rPh sb="99" eb="100">
      <t>ウ</t>
    </rPh>
    <rPh sb="100" eb="101">
      <t>キ</t>
    </rPh>
    <rPh sb="101" eb="103">
      <t>ケッサン</t>
    </rPh>
    <rPh sb="107" eb="108">
      <t>ヒク</t>
    </rPh>
    <rPh sb="121" eb="123">
      <t>キギョウ</t>
    </rPh>
    <rPh sb="123" eb="124">
      <t>サイ</t>
    </rPh>
    <rPh sb="124" eb="125">
      <t>ザン</t>
    </rPh>
    <rPh sb="125" eb="126">
      <t>タカ</t>
    </rPh>
    <rPh sb="126" eb="127">
      <t>タイ</t>
    </rPh>
    <rPh sb="127" eb="129">
      <t>ジギョウ</t>
    </rPh>
    <rPh sb="129" eb="131">
      <t>キボ</t>
    </rPh>
    <rPh sb="131" eb="133">
      <t>ヒリツ</t>
    </rPh>
    <rPh sb="138" eb="140">
      <t>ネンド</t>
    </rPh>
    <rPh sb="141" eb="143">
      <t>ゲンショウ</t>
    </rPh>
    <rPh sb="149" eb="150">
      <t>スコ</t>
    </rPh>
    <rPh sb="153" eb="155">
      <t>ジョウショウ</t>
    </rPh>
    <rPh sb="155" eb="157">
      <t>ケイコウ</t>
    </rPh>
    <rPh sb="161" eb="163">
      <t>ルイジ</t>
    </rPh>
    <rPh sb="163" eb="165">
      <t>ダンタイ</t>
    </rPh>
    <rPh sb="166" eb="168">
      <t>ゼンコク</t>
    </rPh>
    <rPh sb="168" eb="170">
      <t>ヘイキン</t>
    </rPh>
    <rPh sb="172" eb="173">
      <t>ヒク</t>
    </rPh>
    <rPh sb="174" eb="176">
      <t>スイジュン</t>
    </rPh>
    <rPh sb="179" eb="181">
      <t>カンキョ</t>
    </rPh>
    <rPh sb="182" eb="184">
      <t>フセツ</t>
    </rPh>
    <rPh sb="187" eb="188">
      <t>ス</t>
    </rPh>
    <rPh sb="196" eb="198">
      <t>コンゴ</t>
    </rPh>
    <rPh sb="199" eb="201">
      <t>ジョウショウ</t>
    </rPh>
    <rPh sb="203" eb="206">
      <t>カノウセイ</t>
    </rPh>
    <rPh sb="210" eb="212">
      <t>ジョウキョウ</t>
    </rPh>
    <rPh sb="213" eb="215">
      <t>チュウシ</t>
    </rPh>
    <rPh sb="220" eb="221">
      <t>ヒ</t>
    </rPh>
    <rPh sb="222" eb="223">
      <t>ツヅ</t>
    </rPh>
    <rPh sb="224" eb="226">
      <t>ジギョウ</t>
    </rPh>
    <rPh sb="227" eb="229">
      <t>ジッシ</t>
    </rPh>
    <rPh sb="234" eb="236">
      <t>ヒツヨウ</t>
    </rPh>
    <rPh sb="242" eb="244">
      <t>ケイヒ</t>
    </rPh>
    <rPh sb="244" eb="246">
      <t>カイシュウ</t>
    </rPh>
    <rPh sb="246" eb="247">
      <t>リツ</t>
    </rPh>
    <rPh sb="249" eb="250">
      <t>ホウ</t>
    </rPh>
    <rPh sb="250" eb="253">
      <t>テキヨウカ</t>
    </rPh>
    <rPh sb="254" eb="255">
      <t>トモナ</t>
    </rPh>
    <rPh sb="256" eb="258">
      <t>ウチキ</t>
    </rPh>
    <rPh sb="258" eb="260">
      <t>ケッサン</t>
    </rPh>
    <rPh sb="264" eb="266">
      <t>ケッサン</t>
    </rPh>
    <rPh sb="267" eb="269">
      <t>ハンエイ</t>
    </rPh>
    <rPh sb="275" eb="278">
      <t>トウネンド</t>
    </rPh>
    <rPh sb="278" eb="281">
      <t>シヨウリョウ</t>
    </rPh>
    <rPh sb="287" eb="289">
      <t>レイネン</t>
    </rPh>
    <rPh sb="294" eb="295">
      <t>ヒク</t>
    </rPh>
    <rPh sb="308" eb="310">
      <t>オスイ</t>
    </rPh>
    <rPh sb="310" eb="312">
      <t>ショリ</t>
    </rPh>
    <rPh sb="312" eb="314">
      <t>ゲンカ</t>
    </rPh>
    <rPh sb="316" eb="318">
      <t>カコ</t>
    </rPh>
    <rPh sb="319" eb="321">
      <t>ネンブン</t>
    </rPh>
    <rPh sb="326" eb="329">
      <t>サクネンド</t>
    </rPh>
    <rPh sb="332" eb="334">
      <t>ルイジ</t>
    </rPh>
    <rPh sb="334" eb="336">
      <t>ダンタイ</t>
    </rPh>
    <rPh sb="339" eb="342">
      <t>ドウスイジュン</t>
    </rPh>
    <rPh sb="343" eb="345">
      <t>スイイ</t>
    </rPh>
    <rPh sb="353" eb="355">
      <t>ネンド</t>
    </rPh>
    <rPh sb="360" eb="362">
      <t>ウチキ</t>
    </rPh>
    <rPh sb="362" eb="364">
      <t>ケッサン</t>
    </rPh>
    <rPh sb="365" eb="366">
      <t>トモナ</t>
    </rPh>
    <rPh sb="368" eb="370">
      <t>ミシュウ</t>
    </rPh>
    <rPh sb="371" eb="372">
      <t>オオ</t>
    </rPh>
    <rPh sb="373" eb="375">
      <t>ハッセイ</t>
    </rPh>
    <rPh sb="381" eb="383">
      <t>レイネン</t>
    </rPh>
    <rPh sb="388" eb="389">
      <t>タカ</t>
    </rPh>
    <rPh sb="402" eb="405">
      <t>スイセンカ</t>
    </rPh>
    <rPh sb="405" eb="406">
      <t>リツ</t>
    </rPh>
    <rPh sb="408" eb="410">
      <t>ゼンコク</t>
    </rPh>
    <rPh sb="410" eb="412">
      <t>ヘイキン</t>
    </rPh>
    <rPh sb="415" eb="418">
      <t>ドウスイジュン</t>
    </rPh>
    <rPh sb="422" eb="424">
      <t>コンゴ</t>
    </rPh>
    <rPh sb="425" eb="428">
      <t>ミセツゾク</t>
    </rPh>
    <rPh sb="428" eb="430">
      <t>セタイ</t>
    </rPh>
    <rPh sb="432" eb="434">
      <t>セツゾク</t>
    </rPh>
    <rPh sb="435" eb="436">
      <t>ウナガ</t>
    </rPh>
    <rPh sb="438" eb="441">
      <t>スイセンカ</t>
    </rPh>
    <rPh sb="441" eb="442">
      <t>リツ</t>
    </rPh>
    <rPh sb="443" eb="445">
      <t>コウジョウ</t>
    </rPh>
    <rPh sb="446" eb="447">
      <t>ハカ</t>
    </rPh>
    <rPh sb="448" eb="45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</si>
</sst>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quot;-&quot;">
                  <c:v>1.25</c:v>
                </c:pt>
              </c:numCache>
            </c:numRef>
          </c:val>
          <c:extLst>
            <c:ext xmlns:c16="http://schemas.microsoft.com/office/drawing/2014/chart" uri="{C3380CC4-5D6E-409C-BE32-E72D297353CC}">
              <c16:uniqueId val="{00000000-0ED2-427B-BB3C-33D2A175F90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0.19</c:v>
                </c:pt>
                <c:pt idx="2">
                  <c:v>0.16</c:v>
                </c:pt>
                <c:pt idx="3">
                  <c:v>0.2</c:v>
                </c:pt>
                <c:pt idx="4">
                  <c:v>0.34</c:v>
                </c:pt>
              </c:numCache>
            </c:numRef>
          </c:val>
          <c:smooth val="0"/>
          <c:extLst>
            <c:ext xmlns:c16="http://schemas.microsoft.com/office/drawing/2014/chart" uri="{C3380CC4-5D6E-409C-BE32-E72D297353CC}">
              <c16:uniqueId val="{00000001-0ED2-427B-BB3C-33D2A175F90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DFD-49E1-A02B-4DA894C88CE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49.75</c:v>
                </c:pt>
                <c:pt idx="1">
                  <c:v>51.05</c:v>
                </c:pt>
                <c:pt idx="2">
                  <c:v>50.12</c:v>
                </c:pt>
                <c:pt idx="3">
                  <c:v>49.98</c:v>
                </c:pt>
                <c:pt idx="4">
                  <c:v>50.06</c:v>
                </c:pt>
              </c:numCache>
            </c:numRef>
          </c:val>
          <c:smooth val="0"/>
          <c:extLst>
            <c:ext xmlns:c16="http://schemas.microsoft.com/office/drawing/2014/chart" uri="{C3380CC4-5D6E-409C-BE32-E72D297353CC}">
              <c16:uniqueId val="{00000001-6DFD-49E1-A02B-4DA894C88CE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93.16</c:v>
                </c:pt>
                <c:pt idx="1">
                  <c:v>93.12</c:v>
                </c:pt>
                <c:pt idx="2">
                  <c:v>93.32</c:v>
                </c:pt>
                <c:pt idx="3">
                  <c:v>93.51</c:v>
                </c:pt>
                <c:pt idx="4">
                  <c:v>93.41</c:v>
                </c:pt>
              </c:numCache>
            </c:numRef>
          </c:val>
          <c:extLst>
            <c:ext xmlns:c16="http://schemas.microsoft.com/office/drawing/2014/chart" uri="{C3380CC4-5D6E-409C-BE32-E72D297353CC}">
              <c16:uniqueId val="{00000000-2155-4221-A72F-FFE487C3283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87.85</c:v>
                </c:pt>
                <c:pt idx="1">
                  <c:v>87.52</c:v>
                </c:pt>
                <c:pt idx="2">
                  <c:v>86.63</c:v>
                </c:pt>
                <c:pt idx="3">
                  <c:v>87.09</c:v>
                </c:pt>
                <c:pt idx="4">
                  <c:v>85.79</c:v>
                </c:pt>
              </c:numCache>
            </c:numRef>
          </c:val>
          <c:smooth val="0"/>
          <c:extLst>
            <c:ext xmlns:c16="http://schemas.microsoft.com/office/drawing/2014/chart" uri="{C3380CC4-5D6E-409C-BE32-E72D297353CC}">
              <c16:uniqueId val="{00000001-2155-4221-A72F-FFE487C3283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78.5</c:v>
                </c:pt>
                <c:pt idx="1">
                  <c:v>78.459999999999994</c:v>
                </c:pt>
                <c:pt idx="2">
                  <c:v>78.84</c:v>
                </c:pt>
                <c:pt idx="3">
                  <c:v>79.69</c:v>
                </c:pt>
                <c:pt idx="4">
                  <c:v>78.680000000000007</c:v>
                </c:pt>
              </c:numCache>
            </c:numRef>
          </c:val>
          <c:extLst>
            <c:ext xmlns:c16="http://schemas.microsoft.com/office/drawing/2014/chart" uri="{C3380CC4-5D6E-409C-BE32-E72D297353CC}">
              <c16:uniqueId val="{00000000-3515-4A3B-99DD-71884759E46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15-4A3B-99DD-71884759E46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455-482C-9CD2-355F37A4BD1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55-482C-9CD2-355F37A4BD1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7E7-4201-AE71-BF8B2361143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E7-4201-AE71-BF8B2361143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13F-45A7-B843-4963F7BB6AC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3F-45A7-B843-4963F7BB6AC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445-4AD2-BE23-072AAD08465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45-4AD2-BE23-072AAD08465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597.33000000000004</c:v>
                </c:pt>
                <c:pt idx="1">
                  <c:v>594.37</c:v>
                </c:pt>
                <c:pt idx="2">
                  <c:v>576.49</c:v>
                </c:pt>
                <c:pt idx="3">
                  <c:v>555.33000000000004</c:v>
                </c:pt>
                <c:pt idx="4">
                  <c:v>639.07000000000005</c:v>
                </c:pt>
              </c:numCache>
            </c:numRef>
          </c:val>
          <c:extLst>
            <c:ext xmlns:c16="http://schemas.microsoft.com/office/drawing/2014/chart" uri="{C3380CC4-5D6E-409C-BE32-E72D297353CC}">
              <c16:uniqueId val="{00000000-9478-4616-8AAB-E9F1F05D0F4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1018.27</c:v>
                </c:pt>
                <c:pt idx="1">
                  <c:v>1120.55</c:v>
                </c:pt>
                <c:pt idx="2">
                  <c:v>855.79</c:v>
                </c:pt>
                <c:pt idx="3">
                  <c:v>948.07</c:v>
                </c:pt>
                <c:pt idx="4">
                  <c:v>1105.9100000000001</c:v>
                </c:pt>
              </c:numCache>
            </c:numRef>
          </c:val>
          <c:smooth val="0"/>
          <c:extLst>
            <c:ext xmlns:c16="http://schemas.microsoft.com/office/drawing/2014/chart" uri="{C3380CC4-5D6E-409C-BE32-E72D297353CC}">
              <c16:uniqueId val="{00000001-9478-4616-8AAB-E9F1F05D0F4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85.61</c:v>
                </c:pt>
                <c:pt idx="1">
                  <c:v>73.5</c:v>
                </c:pt>
                <c:pt idx="2">
                  <c:v>83.77</c:v>
                </c:pt>
                <c:pt idx="3">
                  <c:v>84.47</c:v>
                </c:pt>
                <c:pt idx="4">
                  <c:v>58.11</c:v>
                </c:pt>
              </c:numCache>
            </c:numRef>
          </c:val>
          <c:extLst>
            <c:ext xmlns:c16="http://schemas.microsoft.com/office/drawing/2014/chart" uri="{C3380CC4-5D6E-409C-BE32-E72D297353CC}">
              <c16:uniqueId val="{00000000-C6B6-494E-A3C7-62AE81F6AB7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71.569999999999993</c:v>
                </c:pt>
                <c:pt idx="1">
                  <c:v>73.28</c:v>
                </c:pt>
                <c:pt idx="2">
                  <c:v>82.82</c:v>
                </c:pt>
                <c:pt idx="3">
                  <c:v>83.31</c:v>
                </c:pt>
                <c:pt idx="4">
                  <c:v>76.319999999999993</c:v>
                </c:pt>
              </c:numCache>
            </c:numRef>
          </c:val>
          <c:smooth val="0"/>
          <c:extLst>
            <c:ext xmlns:c16="http://schemas.microsoft.com/office/drawing/2014/chart" uri="{C3380CC4-5D6E-409C-BE32-E72D297353CC}">
              <c16:uniqueId val="{00000001-C6B6-494E-A3C7-62AE81F6AB7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155</c:v>
                </c:pt>
                <c:pt idx="1">
                  <c:v>184.06</c:v>
                </c:pt>
                <c:pt idx="2">
                  <c:v>161.57</c:v>
                </c:pt>
                <c:pt idx="3">
                  <c:v>159.9</c:v>
                </c:pt>
                <c:pt idx="4">
                  <c:v>197.26</c:v>
                </c:pt>
              </c:numCache>
            </c:numRef>
          </c:val>
          <c:extLst>
            <c:ext xmlns:c16="http://schemas.microsoft.com/office/drawing/2014/chart" uri="{C3380CC4-5D6E-409C-BE32-E72D297353CC}">
              <c16:uniqueId val="{00000000-2552-4066-8742-EC4D1DDC8F6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195.88</c:v>
                </c:pt>
                <c:pt idx="1">
                  <c:v>193.1</c:v>
                </c:pt>
                <c:pt idx="2">
                  <c:v>165.76</c:v>
                </c:pt>
                <c:pt idx="3">
                  <c:v>160.62</c:v>
                </c:pt>
                <c:pt idx="4">
                  <c:v>171.08</c:v>
                </c:pt>
              </c:numCache>
            </c:numRef>
          </c:val>
          <c:smooth val="0"/>
          <c:extLst>
            <c:ext xmlns:c16="http://schemas.microsoft.com/office/drawing/2014/chart" uri="{C3380CC4-5D6E-409C-BE32-E72D297353CC}">
              <c16:uniqueId val="{00000001-2552-4066-8742-EC4D1DDC8F6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栃木県　野木町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Cb2</v>
      </c>
      <c r="X8" s="72"/>
      <c r="Y8" s="72"/>
      <c r="Z8" s="72"/>
      <c r="AA8" s="72"/>
      <c r="AB8" s="72"/>
      <c r="AC8" s="72"/>
      <c r="AD8" s="73" t="str">
        <f>データ!$M$6</f>
        <v>非設置</v>
      </c>
      <c r="AE8" s="73"/>
      <c r="AF8" s="73"/>
      <c r="AG8" s="73"/>
      <c r="AH8" s="73"/>
      <c r="AI8" s="73"/>
      <c r="AJ8" s="73"/>
      <c r="AK8" s="3"/>
      <c r="AL8" s="69">
        <f>データ!S6</f>
        <v>25598</v>
      </c>
      <c r="AM8" s="69"/>
      <c r="AN8" s="69"/>
      <c r="AO8" s="69"/>
      <c r="AP8" s="69"/>
      <c r="AQ8" s="69"/>
      <c r="AR8" s="69"/>
      <c r="AS8" s="69"/>
      <c r="AT8" s="68">
        <f>データ!T6</f>
        <v>30.27</v>
      </c>
      <c r="AU8" s="68"/>
      <c r="AV8" s="68"/>
      <c r="AW8" s="68"/>
      <c r="AX8" s="68"/>
      <c r="AY8" s="68"/>
      <c r="AZ8" s="68"/>
      <c r="BA8" s="68"/>
      <c r="BB8" s="68">
        <f>データ!U6</f>
        <v>845.66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65.62</v>
      </c>
      <c r="Q10" s="68"/>
      <c r="R10" s="68"/>
      <c r="S10" s="68"/>
      <c r="T10" s="68"/>
      <c r="U10" s="68"/>
      <c r="V10" s="68"/>
      <c r="W10" s="68">
        <f>データ!Q6</f>
        <v>80</v>
      </c>
      <c r="X10" s="68"/>
      <c r="Y10" s="68"/>
      <c r="Z10" s="68"/>
      <c r="AA10" s="68"/>
      <c r="AB10" s="68"/>
      <c r="AC10" s="68"/>
      <c r="AD10" s="69">
        <f>データ!R6</f>
        <v>2530</v>
      </c>
      <c r="AE10" s="69"/>
      <c r="AF10" s="69"/>
      <c r="AG10" s="69"/>
      <c r="AH10" s="69"/>
      <c r="AI10" s="69"/>
      <c r="AJ10" s="69"/>
      <c r="AK10" s="2"/>
      <c r="AL10" s="69">
        <f>データ!V6</f>
        <v>16776</v>
      </c>
      <c r="AM10" s="69"/>
      <c r="AN10" s="69"/>
      <c r="AO10" s="69"/>
      <c r="AP10" s="69"/>
      <c r="AQ10" s="69"/>
      <c r="AR10" s="69"/>
      <c r="AS10" s="69"/>
      <c r="AT10" s="68">
        <f>データ!W6</f>
        <v>2.71</v>
      </c>
      <c r="AU10" s="68"/>
      <c r="AV10" s="68"/>
      <c r="AW10" s="68"/>
      <c r="AX10" s="68"/>
      <c r="AY10" s="68"/>
      <c r="AZ10" s="68"/>
      <c r="BA10" s="68"/>
      <c r="BB10" s="68">
        <f>データ!X6</f>
        <v>6190.41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120</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n/wXaTmpuBUoMNl3Wr1BQkRXXfWjduAdxRdz2+ZHWDhVRBMYNjyN521jd+w582g3CInuYCmj33ApX6w186FTrA==" saltValue="mQatK0VuAi6iHcRv8m6an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93645</v>
      </c>
      <c r="D6" s="33">
        <f t="shared" si="3"/>
        <v>47</v>
      </c>
      <c r="E6" s="33">
        <f t="shared" si="3"/>
        <v>17</v>
      </c>
      <c r="F6" s="33">
        <f t="shared" si="3"/>
        <v>1</v>
      </c>
      <c r="G6" s="33">
        <f t="shared" si="3"/>
        <v>0</v>
      </c>
      <c r="H6" s="33" t="str">
        <f t="shared" si="3"/>
        <v>栃木県　野木町</v>
      </c>
      <c r="I6" s="33" t="str">
        <f t="shared" si="3"/>
        <v>法非適用</v>
      </c>
      <c r="J6" s="33" t="str">
        <f t="shared" si="3"/>
        <v>下水道事業</v>
      </c>
      <c r="K6" s="33" t="str">
        <f t="shared" si="3"/>
        <v>公共下水道</v>
      </c>
      <c r="L6" s="33" t="str">
        <f t="shared" si="3"/>
        <v>Cb2</v>
      </c>
      <c r="M6" s="33" t="str">
        <f t="shared" si="3"/>
        <v>非設置</v>
      </c>
      <c r="N6" s="34" t="str">
        <f t="shared" si="3"/>
        <v>-</v>
      </c>
      <c r="O6" s="34" t="str">
        <f t="shared" si="3"/>
        <v>該当数値なし</v>
      </c>
      <c r="P6" s="34">
        <f t="shared" si="3"/>
        <v>65.62</v>
      </c>
      <c r="Q6" s="34">
        <f t="shared" si="3"/>
        <v>80</v>
      </c>
      <c r="R6" s="34">
        <f t="shared" si="3"/>
        <v>2530</v>
      </c>
      <c r="S6" s="34">
        <f t="shared" si="3"/>
        <v>25598</v>
      </c>
      <c r="T6" s="34">
        <f t="shared" si="3"/>
        <v>30.27</v>
      </c>
      <c r="U6" s="34">
        <f t="shared" si="3"/>
        <v>845.66</v>
      </c>
      <c r="V6" s="34">
        <f t="shared" si="3"/>
        <v>16776</v>
      </c>
      <c r="W6" s="34">
        <f t="shared" si="3"/>
        <v>2.71</v>
      </c>
      <c r="X6" s="34">
        <f t="shared" si="3"/>
        <v>6190.41</v>
      </c>
      <c r="Y6" s="35">
        <f>IF(Y7="",NA(),Y7)</f>
        <v>78.5</v>
      </c>
      <c r="Z6" s="35">
        <f t="shared" ref="Z6:AH6" si="4">IF(Z7="",NA(),Z7)</f>
        <v>78.459999999999994</v>
      </c>
      <c r="AA6" s="35">
        <f t="shared" si="4"/>
        <v>78.84</v>
      </c>
      <c r="AB6" s="35">
        <f t="shared" si="4"/>
        <v>79.69</v>
      </c>
      <c r="AC6" s="35">
        <f t="shared" si="4"/>
        <v>78.680000000000007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597.33000000000004</v>
      </c>
      <c r="BG6" s="35">
        <f t="shared" ref="BG6:BO6" si="7">IF(BG7="",NA(),BG7)</f>
        <v>594.37</v>
      </c>
      <c r="BH6" s="35">
        <f t="shared" si="7"/>
        <v>576.49</v>
      </c>
      <c r="BI6" s="35">
        <f t="shared" si="7"/>
        <v>555.33000000000004</v>
      </c>
      <c r="BJ6" s="35">
        <f t="shared" si="7"/>
        <v>639.07000000000005</v>
      </c>
      <c r="BK6" s="35">
        <f t="shared" si="7"/>
        <v>1018.27</v>
      </c>
      <c r="BL6" s="35">
        <f t="shared" si="7"/>
        <v>1120.55</v>
      </c>
      <c r="BM6" s="35">
        <f t="shared" si="7"/>
        <v>855.79</v>
      </c>
      <c r="BN6" s="35">
        <f t="shared" si="7"/>
        <v>948.07</v>
      </c>
      <c r="BO6" s="35">
        <f t="shared" si="7"/>
        <v>1105.9100000000001</v>
      </c>
      <c r="BP6" s="34" t="str">
        <f>IF(BP7="","",IF(BP7="-","【-】","【"&amp;SUBSTITUTE(TEXT(BP7,"#,##0.00"),"-","△")&amp;"】"))</f>
        <v>【682.51】</v>
      </c>
      <c r="BQ6" s="35">
        <f>IF(BQ7="",NA(),BQ7)</f>
        <v>85.61</v>
      </c>
      <c r="BR6" s="35">
        <f t="shared" ref="BR6:BZ6" si="8">IF(BR7="",NA(),BR7)</f>
        <v>73.5</v>
      </c>
      <c r="BS6" s="35">
        <f t="shared" si="8"/>
        <v>83.77</v>
      </c>
      <c r="BT6" s="35">
        <f t="shared" si="8"/>
        <v>84.47</v>
      </c>
      <c r="BU6" s="35">
        <f t="shared" si="8"/>
        <v>58.11</v>
      </c>
      <c r="BV6" s="35">
        <f t="shared" si="8"/>
        <v>71.569999999999993</v>
      </c>
      <c r="BW6" s="35">
        <f t="shared" si="8"/>
        <v>73.28</v>
      </c>
      <c r="BX6" s="35">
        <f t="shared" si="8"/>
        <v>82.82</v>
      </c>
      <c r="BY6" s="35">
        <f t="shared" si="8"/>
        <v>83.31</v>
      </c>
      <c r="BZ6" s="35">
        <f t="shared" si="8"/>
        <v>76.319999999999993</v>
      </c>
      <c r="CA6" s="34" t="str">
        <f>IF(CA7="","",IF(CA7="-","【-】","【"&amp;SUBSTITUTE(TEXT(CA7,"#,##0.00"),"-","△")&amp;"】"))</f>
        <v>【100.34】</v>
      </c>
      <c r="CB6" s="35">
        <f>IF(CB7="",NA(),CB7)</f>
        <v>155</v>
      </c>
      <c r="CC6" s="35">
        <f t="shared" ref="CC6:CK6" si="9">IF(CC7="",NA(),CC7)</f>
        <v>184.06</v>
      </c>
      <c r="CD6" s="35">
        <f t="shared" si="9"/>
        <v>161.57</v>
      </c>
      <c r="CE6" s="35">
        <f t="shared" si="9"/>
        <v>159.9</v>
      </c>
      <c r="CF6" s="35">
        <f t="shared" si="9"/>
        <v>197.26</v>
      </c>
      <c r="CG6" s="35">
        <f t="shared" si="9"/>
        <v>195.88</v>
      </c>
      <c r="CH6" s="35">
        <f t="shared" si="9"/>
        <v>193.1</v>
      </c>
      <c r="CI6" s="35">
        <f t="shared" si="9"/>
        <v>165.76</v>
      </c>
      <c r="CJ6" s="35">
        <f t="shared" si="9"/>
        <v>160.62</v>
      </c>
      <c r="CK6" s="35">
        <f t="shared" si="9"/>
        <v>171.08</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49.75</v>
      </c>
      <c r="CS6" s="35">
        <f t="shared" si="10"/>
        <v>51.05</v>
      </c>
      <c r="CT6" s="35">
        <f t="shared" si="10"/>
        <v>50.12</v>
      </c>
      <c r="CU6" s="35">
        <f t="shared" si="10"/>
        <v>49.98</v>
      </c>
      <c r="CV6" s="35">
        <f t="shared" si="10"/>
        <v>50.06</v>
      </c>
      <c r="CW6" s="34" t="str">
        <f>IF(CW7="","",IF(CW7="-","【-】","【"&amp;SUBSTITUTE(TEXT(CW7,"#,##0.00"),"-","△")&amp;"】"))</f>
        <v>【59.64】</v>
      </c>
      <c r="CX6" s="35">
        <f>IF(CX7="",NA(),CX7)</f>
        <v>93.16</v>
      </c>
      <c r="CY6" s="35">
        <f t="shared" ref="CY6:DG6" si="11">IF(CY7="",NA(),CY7)</f>
        <v>93.12</v>
      </c>
      <c r="CZ6" s="35">
        <f t="shared" si="11"/>
        <v>93.32</v>
      </c>
      <c r="DA6" s="35">
        <f t="shared" si="11"/>
        <v>93.51</v>
      </c>
      <c r="DB6" s="35">
        <f t="shared" si="11"/>
        <v>93.41</v>
      </c>
      <c r="DC6" s="35">
        <f t="shared" si="11"/>
        <v>87.85</v>
      </c>
      <c r="DD6" s="35">
        <f t="shared" si="11"/>
        <v>87.52</v>
      </c>
      <c r="DE6" s="35">
        <f t="shared" si="11"/>
        <v>86.63</v>
      </c>
      <c r="DF6" s="35">
        <f t="shared" si="11"/>
        <v>87.09</v>
      </c>
      <c r="DG6" s="35">
        <f t="shared" si="11"/>
        <v>85.79</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5">
        <f t="shared" si="14"/>
        <v>1.25</v>
      </c>
      <c r="EJ6" s="35">
        <f t="shared" si="14"/>
        <v>0.16</v>
      </c>
      <c r="EK6" s="35">
        <f t="shared" si="14"/>
        <v>0.19</v>
      </c>
      <c r="EL6" s="35">
        <f t="shared" si="14"/>
        <v>0.16</v>
      </c>
      <c r="EM6" s="35">
        <f t="shared" si="14"/>
        <v>0.2</v>
      </c>
      <c r="EN6" s="35">
        <f t="shared" si="14"/>
        <v>0.34</v>
      </c>
      <c r="EO6" s="34" t="str">
        <f>IF(EO7="","",IF(EO7="-","【-】","【"&amp;SUBSTITUTE(TEXT(EO7,"#,##0.00"),"-","△")&amp;"】"))</f>
        <v>【0.22】</v>
      </c>
    </row>
    <row r="7" spans="1:145" s="36" customFormat="1" x14ac:dyDescent="0.15">
      <c r="A7" s="28"/>
      <c r="B7" s="37">
        <v>2019</v>
      </c>
      <c r="C7" s="37">
        <v>93645</v>
      </c>
      <c r="D7" s="37">
        <v>47</v>
      </c>
      <c r="E7" s="37">
        <v>17</v>
      </c>
      <c r="F7" s="37">
        <v>1</v>
      </c>
      <c r="G7" s="37">
        <v>0</v>
      </c>
      <c r="H7" s="37" t="s">
        <v>98</v>
      </c>
      <c r="I7" s="37" t="s">
        <v>99</v>
      </c>
      <c r="J7" s="37" t="s">
        <v>100</v>
      </c>
      <c r="K7" s="37" t="s">
        <v>101</v>
      </c>
      <c r="L7" s="37" t="s">
        <v>102</v>
      </c>
      <c r="M7" s="37" t="s">
        <v>103</v>
      </c>
      <c r="N7" s="38" t="s">
        <v>104</v>
      </c>
      <c r="O7" s="38" t="s">
        <v>105</v>
      </c>
      <c r="P7" s="38">
        <v>65.62</v>
      </c>
      <c r="Q7" s="38">
        <v>80</v>
      </c>
      <c r="R7" s="38">
        <v>2530</v>
      </c>
      <c r="S7" s="38">
        <v>25598</v>
      </c>
      <c r="T7" s="38">
        <v>30.27</v>
      </c>
      <c r="U7" s="38">
        <v>845.66</v>
      </c>
      <c r="V7" s="38">
        <v>16776</v>
      </c>
      <c r="W7" s="38">
        <v>2.71</v>
      </c>
      <c r="X7" s="38">
        <v>6190.41</v>
      </c>
      <c r="Y7" s="38">
        <v>78.5</v>
      </c>
      <c r="Z7" s="38">
        <v>78.459999999999994</v>
      </c>
      <c r="AA7" s="38">
        <v>78.84</v>
      </c>
      <c r="AB7" s="38">
        <v>79.69</v>
      </c>
      <c r="AC7" s="38">
        <v>78.680000000000007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597.33000000000004</v>
      </c>
      <c r="BG7" s="38">
        <v>594.37</v>
      </c>
      <c r="BH7" s="38">
        <v>576.49</v>
      </c>
      <c r="BI7" s="38">
        <v>555.33000000000004</v>
      </c>
      <c r="BJ7" s="38">
        <v>639.07000000000005</v>
      </c>
      <c r="BK7" s="38">
        <v>1018.27</v>
      </c>
      <c r="BL7" s="38">
        <v>1120.55</v>
      </c>
      <c r="BM7" s="38">
        <v>855.79</v>
      </c>
      <c r="BN7" s="38">
        <v>948.07</v>
      </c>
      <c r="BO7" s="38">
        <v>1105.9100000000001</v>
      </c>
      <c r="BP7" s="38">
        <v>682.51</v>
      </c>
      <c r="BQ7" s="38">
        <v>85.61</v>
      </c>
      <c r="BR7" s="38">
        <v>73.5</v>
      </c>
      <c r="BS7" s="38">
        <v>83.77</v>
      </c>
      <c r="BT7" s="38">
        <v>84.47</v>
      </c>
      <c r="BU7" s="38">
        <v>58.11</v>
      </c>
      <c r="BV7" s="38">
        <v>71.569999999999993</v>
      </c>
      <c r="BW7" s="38">
        <v>73.28</v>
      </c>
      <c r="BX7" s="38">
        <v>82.82</v>
      </c>
      <c r="BY7" s="38">
        <v>83.31</v>
      </c>
      <c r="BZ7" s="38">
        <v>76.319999999999993</v>
      </c>
      <c r="CA7" s="38">
        <v>100.34</v>
      </c>
      <c r="CB7" s="38">
        <v>155</v>
      </c>
      <c r="CC7" s="38">
        <v>184.06</v>
      </c>
      <c r="CD7" s="38">
        <v>161.57</v>
      </c>
      <c r="CE7" s="38">
        <v>159.9</v>
      </c>
      <c r="CF7" s="38">
        <v>197.26</v>
      </c>
      <c r="CG7" s="38">
        <v>195.88</v>
      </c>
      <c r="CH7" s="38">
        <v>193.1</v>
      </c>
      <c r="CI7" s="38">
        <v>165.76</v>
      </c>
      <c r="CJ7" s="38">
        <v>160.62</v>
      </c>
      <c r="CK7" s="38">
        <v>171.08</v>
      </c>
      <c r="CL7" s="38">
        <v>136.15</v>
      </c>
      <c r="CM7" s="38" t="s">
        <v>104</v>
      </c>
      <c r="CN7" s="38" t="s">
        <v>104</v>
      </c>
      <c r="CO7" s="38" t="s">
        <v>104</v>
      </c>
      <c r="CP7" s="38" t="s">
        <v>104</v>
      </c>
      <c r="CQ7" s="38" t="s">
        <v>104</v>
      </c>
      <c r="CR7" s="38">
        <v>49.75</v>
      </c>
      <c r="CS7" s="38">
        <v>51.05</v>
      </c>
      <c r="CT7" s="38">
        <v>50.12</v>
      </c>
      <c r="CU7" s="38">
        <v>49.98</v>
      </c>
      <c r="CV7" s="38">
        <v>50.06</v>
      </c>
      <c r="CW7" s="38">
        <v>59.64</v>
      </c>
      <c r="CX7" s="38">
        <v>93.16</v>
      </c>
      <c r="CY7" s="38">
        <v>93.12</v>
      </c>
      <c r="CZ7" s="38">
        <v>93.32</v>
      </c>
      <c r="DA7" s="38">
        <v>93.51</v>
      </c>
      <c r="DB7" s="38">
        <v>93.41</v>
      </c>
      <c r="DC7" s="38">
        <v>87.85</v>
      </c>
      <c r="DD7" s="38">
        <v>87.52</v>
      </c>
      <c r="DE7" s="38">
        <v>86.63</v>
      </c>
      <c r="DF7" s="38">
        <v>87.09</v>
      </c>
      <c r="DG7" s="38">
        <v>85.79</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1.25</v>
      </c>
      <c r="EJ7" s="38">
        <v>0.16</v>
      </c>
      <c r="EK7" s="38">
        <v>0.19</v>
      </c>
      <c r="EL7" s="38">
        <v>0.16</v>
      </c>
      <c r="EM7" s="38">
        <v>0.2</v>
      </c>
      <c r="EN7" s="38">
        <v>0.34</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狐塚　賢太</cp:lastModifiedBy>
  <cp:lastPrinted>2021-02-02T07:10:00Z</cp:lastPrinted>
  <dcterms:created xsi:type="dcterms:W3CDTF">2020-12-04T02:44:14Z</dcterms:created>
  <dcterms:modified xsi:type="dcterms:W3CDTF">2021-02-20T02:09:39Z</dcterms:modified>
  <cp:category/>
</cp:coreProperties>
</file>