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L:\05財政担当\R5（2023）\④公営企業\02 公営企業決算統計\16 公営企業に係る経営比較分析表（令和４年度決算）の分析等について\03 市町等→県\21野木町（修正待ち）\03 決裁中の修正（0305）\"/>
    </mc:Choice>
  </mc:AlternateContent>
  <xr:revisionPtr revIDLastSave="0" documentId="13_ncr:1_{F2BC864F-2BA8-4B05-A058-D6253A3EBF8A}" xr6:coauthVersionLast="47" xr6:coauthVersionMax="47" xr10:uidLastSave="{00000000-0000-0000-0000-000000000000}"/>
  <workbookProtection workbookAlgorithmName="SHA-512" workbookHashValue="iPExcp0CmPEtBc5GJ3SICrFf3RZL8bZH8dVFdGwaX9Phnom/AW8DJ4AI1zm4p2ZtoazgwRiHxhTVPmH6zV7pnQ==" workbookSaltValue="ZsLJFsFTZm8iH5BbTSmXSQ==" workbookSpinCount="100000" lockStructure="1"/>
  <bookViews>
    <workbookView xWindow="-110" yWindow="-110" windowWidth="19420" windowHeight="116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G85" i="4"/>
  <c r="BB10" i="4"/>
  <c r="W10" i="4"/>
  <c r="P10" i="4"/>
  <c r="AT8" i="4"/>
  <c r="AL8" i="4"/>
  <c r="W8" i="4"/>
  <c r="P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<sst xmlns="http://schemas.openxmlformats.org/spreadsheetml/2006/main" count="278" uniqueCount="116">
  <si>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</si>
  <si>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</si>
  <si>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</si>
  <si>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</si>
  <si>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</si>
  <si>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</si>
  <si>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</si>
  <si>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</si>
  <si>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</si>
  <si>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</si>
  <si>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</si>
  <si>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</si>
  <si>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</si>
  <si>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</si>
  <si>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</si>
  <si>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</si>
  <si>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</si>
  <si>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</si>
  <si>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</si>
  <si>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</si>
  <si>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</si>
  <si>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</si>
  <si>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</si>
  <si>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</si>
  <si>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</si>
  <si>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</si>
  <si>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</si>
  <si>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</si>
  <si>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</si>
  <si>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</si>
  <si>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</si>
  <si>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</si>
  <si>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</si>
  <si>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</si>
  <si>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</si>
  <si>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</si>
  <si>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</si>
  <si>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</si>
  <si>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</si>
  <si>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</si>
  <si>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</si>
  <si>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</si>
  <si>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</si>
  <si>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</si>
  <si>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</si>
  <si>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</si>
  <si>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</si>
  <si>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</si>
  <si>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</si>
  <si>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</si>
  <si>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</si>
  <si>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</si>
  <si>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</si>
  <si>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</si>
  <si>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</si>
  <si>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</si>
  <si>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</si>
  <si>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</si>
  <si>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</si>
  <si>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</si>
  <si>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</si>
  <si>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</si>
  <si>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</si>
  <si>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</si>
  <si>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</si>
  <si>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</si>
  <si>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</si>
  <si>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</si>
  <si>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</si>
  <si>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</si>
  <si>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</si>
  <si>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</si>
  <si>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</si>
  <si>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</si>
  <si>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</si>
  <si>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</si>
  <si>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</si>
  <si>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</si>
  <si>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</si>
  <si>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</si>
  <si>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</si>
  <si>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</si>
  <si>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</si>
  <si>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</si>
  <si>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</si>
  <si>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</si>
  <si>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</si>
  <si>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</si>
  <si>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</si>
  <si>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</si>
  <si>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</si>
  <si>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</si>
  <si>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</si>
  <si>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</si>
  <si>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</si>
  <si>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</si>
  <si>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野木町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</si>
  <si>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</si>
  <si>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</si>
  <si>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</si>
  <si>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</si>
  <si>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</si>
  <si>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</si>
  <si>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</si>
  <si>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</si>
  <si>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</si>
  <si>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</si>
  <si>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</si>
  <si>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</si>
  <si>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</si>
  <si>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</si>
  <si>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</si>
  <si>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</si>
  <si>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①有形固定資産減価償却率は低い水準となっているが、令和２年度から法適化されているため、実態は指標以上に老朽化は進んでいる状況にある。
②管渠老朽化率は現在法定耐用年数を経過した管渠がないため値は生じていない。
③管渠改善率は法定耐用年数を経過した管渠が現状存在していないことから、更新をしていないため値は生じていない。将来に向け更新時期等検討を行い、計画的に更新していく必要がある。</t>
    <rPh sb="1" eb="3">
      <t>ユウケイ</t>
    </rPh>
    <rPh sb="3" eb="5">
      <t>コテイ</t>
    </rPh>
    <rPh sb="5" eb="7">
      <t>シサン</t>
    </rPh>
    <rPh sb="7" eb="9">
      <t>ゲンカ</t>
    </rPh>
    <rPh sb="9" eb="11">
      <t>ショウキャク</t>
    </rPh>
    <rPh sb="11" eb="12">
      <t>リツ</t>
    </rPh>
    <rPh sb="13" eb="14">
      <t>ヒク</t>
    </rPh>
    <rPh sb="15" eb="17">
      <t>スイジュン</t>
    </rPh>
    <rPh sb="25" eb="27">
      <t>レイワ</t>
    </rPh>
    <rPh sb="28" eb="30">
      <t>ネンド</t>
    </rPh>
    <rPh sb="32" eb="33">
      <t>ホウ</t>
    </rPh>
    <rPh sb="33" eb="34">
      <t>テキ</t>
    </rPh>
    <rPh sb="34" eb="35">
      <t>カ</t>
    </rPh>
    <rPh sb="43" eb="45">
      <t>ジッタイ</t>
    </rPh>
    <rPh sb="46" eb="48">
      <t>シヒョウ</t>
    </rPh>
    <rPh sb="48" eb="50">
      <t>イジョウ</t>
    </rPh>
    <rPh sb="51" eb="54">
      <t>ロウキュウカ</t>
    </rPh>
    <rPh sb="55" eb="56">
      <t>スス</t>
    </rPh>
    <rPh sb="60" eb="62">
      <t>ジョウキョウ</t>
    </rPh>
    <rPh sb="68" eb="70">
      <t>カンキョ</t>
    </rPh>
    <rPh sb="70" eb="73">
      <t>ロウキュウカ</t>
    </rPh>
    <rPh sb="73" eb="74">
      <t>リツ</t>
    </rPh>
    <rPh sb="75" eb="77">
      <t>ゲンザイ</t>
    </rPh>
    <rPh sb="77" eb="79">
      <t>ホウテイ</t>
    </rPh>
    <rPh sb="79" eb="81">
      <t>タイヨウ</t>
    </rPh>
    <rPh sb="81" eb="83">
      <t>ネンスウ</t>
    </rPh>
    <rPh sb="84" eb="86">
      <t>ケイカ</t>
    </rPh>
    <rPh sb="88" eb="90">
      <t>カンキョ</t>
    </rPh>
    <rPh sb="95" eb="96">
      <t>アタイ</t>
    </rPh>
    <rPh sb="97" eb="98">
      <t>ショウ</t>
    </rPh>
    <rPh sb="106" eb="108">
      <t>カンキョ</t>
    </rPh>
    <rPh sb="108" eb="110">
      <t>カイゼン</t>
    </rPh>
    <rPh sb="110" eb="111">
      <t>リツ</t>
    </rPh>
    <rPh sb="112" eb="114">
      <t>ホウテイ</t>
    </rPh>
    <rPh sb="114" eb="116">
      <t>タイヨウ</t>
    </rPh>
    <rPh sb="116" eb="118">
      <t>ネンスウ</t>
    </rPh>
    <rPh sb="119" eb="121">
      <t>ケイカ</t>
    </rPh>
    <rPh sb="123" eb="125">
      <t>カンキョ</t>
    </rPh>
    <rPh sb="126" eb="128">
      <t>ゲンジョウ</t>
    </rPh>
    <rPh sb="128" eb="130">
      <t>ソンザイ</t>
    </rPh>
    <rPh sb="140" eb="142">
      <t>コウシン</t>
    </rPh>
    <rPh sb="150" eb="151">
      <t>アタイ</t>
    </rPh>
    <rPh sb="152" eb="153">
      <t>ショウ</t>
    </rPh>
    <rPh sb="159" eb="161">
      <t>ショウライ</t>
    </rPh>
    <rPh sb="162" eb="163">
      <t>ム</t>
    </rPh>
    <rPh sb="164" eb="166">
      <t>コウシン</t>
    </rPh>
    <rPh sb="166" eb="168">
      <t>ジキ</t>
    </rPh>
    <rPh sb="168" eb="169">
      <t>トウ</t>
    </rPh>
    <rPh sb="169" eb="171">
      <t>ケントウ</t>
    </rPh>
    <rPh sb="172" eb="173">
      <t>オコナ</t>
    </rPh>
    <rPh sb="175" eb="178">
      <t>ケイカクテキ</t>
    </rPh>
    <rPh sb="179" eb="181">
      <t>コウシン</t>
    </rPh>
    <rPh sb="185" eb="187">
      <t>ヒツヨウ</t>
    </rPh>
    <phoneticPr fontId="4"/>
  </si>
  <si>
    <t>①経常収支比率は100%を上回っており、単年度収支は黒字となっている。一般会計からの繰入に依存しているため、自己財源の確保に努める。
②累積欠損金比率は当年度未処理欠損金が生じていないため0%となっている。
③流動比率は100%を下回っているが、流動負債の多くは翌年度返済予定の企業債であり、使用料収入等により、償還の原資を得ることが予定されているため、支払能力が欠けている状況ではない。
④企業債残高対事業規模比率は類似団体平均値と比較して低い水準にある。適切な投資規模を見極めつつ、施設への投資をしていく必要がある。
⑤経費回収率は100%を下回っており、現状一般会計からの繰入に依存している。今後適正な使用料収入の確保に努めていく。
⑥汚水処理原価は類似団体平均値を下回っており、低い水準を維持している。
⑦施設利用率は処理施設を所有していないため生じていない。
⑧水洗化率は類似団体平均値と比較し、高い水準となっている。引き続き普及促進に努めていく。</t>
    <rPh sb="1" eb="3">
      <t>ケイジョウ</t>
    </rPh>
    <rPh sb="3" eb="5">
      <t>シュウシ</t>
    </rPh>
    <rPh sb="5" eb="7">
      <t>ヒリツ</t>
    </rPh>
    <rPh sb="13" eb="15">
      <t>ウワマワ</t>
    </rPh>
    <rPh sb="20" eb="23">
      <t>タンネンド</t>
    </rPh>
    <rPh sb="23" eb="25">
      <t>シュウシ</t>
    </rPh>
    <rPh sb="26" eb="28">
      <t>クロジ</t>
    </rPh>
    <rPh sb="35" eb="37">
      <t>イッパン</t>
    </rPh>
    <rPh sb="37" eb="39">
      <t>カイケイ</t>
    </rPh>
    <rPh sb="45" eb="47">
      <t>イゾン</t>
    </rPh>
    <rPh sb="54" eb="56">
      <t>ジコ</t>
    </rPh>
    <rPh sb="56" eb="58">
      <t>ザイゲン</t>
    </rPh>
    <rPh sb="59" eb="61">
      <t>カクホ</t>
    </rPh>
    <rPh sb="62" eb="63">
      <t>ツト</t>
    </rPh>
    <rPh sb="68" eb="70">
      <t>ルイセキ</t>
    </rPh>
    <rPh sb="70" eb="72">
      <t>ケッソン</t>
    </rPh>
    <rPh sb="72" eb="73">
      <t>キン</t>
    </rPh>
    <rPh sb="73" eb="75">
      <t>ヒリツ</t>
    </rPh>
    <rPh sb="76" eb="79">
      <t>トウネンド</t>
    </rPh>
    <rPh sb="79" eb="82">
      <t>ミショリ</t>
    </rPh>
    <rPh sb="82" eb="84">
      <t>ケッソン</t>
    </rPh>
    <rPh sb="84" eb="85">
      <t>キン</t>
    </rPh>
    <rPh sb="86" eb="87">
      <t>ショウ</t>
    </rPh>
    <rPh sb="103" eb="104">
      <t>ツト</t>
    </rPh>
    <rPh sb="105" eb="107">
      <t>リュウドウ</t>
    </rPh>
    <rPh sb="107" eb="109">
      <t>ヒリツ</t>
    </rPh>
    <rPh sb="115" eb="117">
      <t>シタマワ</t>
    </rPh>
    <rPh sb="123" eb="125">
      <t>リュウドウ</t>
    </rPh>
    <rPh sb="125" eb="127">
      <t>フサイ</t>
    </rPh>
    <rPh sb="128" eb="129">
      <t>オオ</t>
    </rPh>
    <rPh sb="131" eb="134">
      <t>ヨクネンド</t>
    </rPh>
    <rPh sb="134" eb="136">
      <t>ヘンサイ</t>
    </rPh>
    <rPh sb="136" eb="138">
      <t>ヨテイ</t>
    </rPh>
    <rPh sb="139" eb="141">
      <t>キギョウ</t>
    </rPh>
    <rPh sb="141" eb="142">
      <t>サイ</t>
    </rPh>
    <rPh sb="146" eb="149">
      <t>シヨウリョウ</t>
    </rPh>
    <rPh sb="149" eb="151">
      <t>シュウニュウ</t>
    </rPh>
    <rPh sb="151" eb="152">
      <t>トウ</t>
    </rPh>
    <rPh sb="156" eb="158">
      <t>ショウカン</t>
    </rPh>
    <rPh sb="159" eb="161">
      <t>ゲンシ</t>
    </rPh>
    <rPh sb="162" eb="163">
      <t>エ</t>
    </rPh>
    <rPh sb="167" eb="169">
      <t>ヨテイ</t>
    </rPh>
    <rPh sb="177" eb="179">
      <t>シハラ</t>
    </rPh>
    <rPh sb="179" eb="181">
      <t>ノウリョク</t>
    </rPh>
    <rPh sb="182" eb="183">
      <t>カ</t>
    </rPh>
    <rPh sb="187" eb="189">
      <t>ジョウキョウ</t>
    </rPh>
    <rPh sb="196" eb="198">
      <t>キギョウ</t>
    </rPh>
    <rPh sb="198" eb="199">
      <t>サイ</t>
    </rPh>
    <rPh sb="199" eb="201">
      <t>ザンダカ</t>
    </rPh>
    <rPh sb="201" eb="202">
      <t>タイ</t>
    </rPh>
    <rPh sb="202" eb="204">
      <t>ジギョウ</t>
    </rPh>
    <rPh sb="204" eb="206">
      <t>キボ</t>
    </rPh>
    <rPh sb="206" eb="208">
      <t>ヒリツ</t>
    </rPh>
    <rPh sb="209" eb="211">
      <t>ルイジ</t>
    </rPh>
    <rPh sb="211" eb="213">
      <t>ダンタイ</t>
    </rPh>
    <rPh sb="213" eb="216">
      <t>ヘイキンチ</t>
    </rPh>
    <rPh sb="217" eb="219">
      <t>ヒカク</t>
    </rPh>
    <rPh sb="221" eb="222">
      <t>ヒク</t>
    </rPh>
    <rPh sb="223" eb="225">
      <t>スイジュン</t>
    </rPh>
    <rPh sb="229" eb="231">
      <t>テキセツ</t>
    </rPh>
    <rPh sb="232" eb="234">
      <t>トウシ</t>
    </rPh>
    <rPh sb="234" eb="236">
      <t>キボ</t>
    </rPh>
    <rPh sb="237" eb="239">
      <t>ミキワ</t>
    </rPh>
    <rPh sb="243" eb="245">
      <t>シセツ</t>
    </rPh>
    <rPh sb="247" eb="249">
      <t>トウシ</t>
    </rPh>
    <rPh sb="254" eb="256">
      <t>ヒツヨウ</t>
    </rPh>
    <rPh sb="262" eb="264">
      <t>ケイヒ</t>
    </rPh>
    <rPh sb="264" eb="266">
      <t>カイシュウ</t>
    </rPh>
    <rPh sb="266" eb="267">
      <t>リツ</t>
    </rPh>
    <rPh sb="273" eb="275">
      <t>シタマワ</t>
    </rPh>
    <rPh sb="280" eb="282">
      <t>ゲンジョウ</t>
    </rPh>
    <rPh sb="282" eb="284">
      <t>イッパン</t>
    </rPh>
    <rPh sb="284" eb="286">
      <t>カイケイ</t>
    </rPh>
    <rPh sb="292" eb="294">
      <t>イゾン</t>
    </rPh>
    <rPh sb="299" eb="301">
      <t>コンゴ</t>
    </rPh>
    <rPh sb="301" eb="303">
      <t>テキセイ</t>
    </rPh>
    <rPh sb="304" eb="307">
      <t>シヨウリョウ</t>
    </rPh>
    <rPh sb="307" eb="309">
      <t>シュウニュウ</t>
    </rPh>
    <rPh sb="310" eb="312">
      <t>カクホ</t>
    </rPh>
    <rPh sb="313" eb="314">
      <t>ツト</t>
    </rPh>
    <rPh sb="321" eb="323">
      <t>オスイ</t>
    </rPh>
    <rPh sb="323" eb="325">
      <t>ショリ</t>
    </rPh>
    <rPh sb="325" eb="327">
      <t>ゲンカ</t>
    </rPh>
    <rPh sb="328" eb="330">
      <t>ルイジ</t>
    </rPh>
    <rPh sb="330" eb="332">
      <t>ダンタイ</t>
    </rPh>
    <rPh sb="332" eb="335">
      <t>ヘイキンチ</t>
    </rPh>
    <rPh sb="336" eb="338">
      <t>シタマワ</t>
    </rPh>
    <rPh sb="343" eb="344">
      <t>ヒク</t>
    </rPh>
    <rPh sb="345" eb="347">
      <t>スイジュン</t>
    </rPh>
    <rPh sb="348" eb="350">
      <t>イジ</t>
    </rPh>
    <rPh sb="357" eb="359">
      <t>シセツ</t>
    </rPh>
    <rPh sb="359" eb="361">
      <t>リヨウ</t>
    </rPh>
    <rPh sb="361" eb="362">
      <t>リツ</t>
    </rPh>
    <rPh sb="363" eb="365">
      <t>ショリ</t>
    </rPh>
    <rPh sb="365" eb="367">
      <t>シセツ</t>
    </rPh>
    <rPh sb="368" eb="370">
      <t>ショユウ</t>
    </rPh>
    <rPh sb="377" eb="378">
      <t>ショウ</t>
    </rPh>
    <rPh sb="386" eb="389">
      <t>スイセンカ</t>
    </rPh>
    <rPh sb="389" eb="390">
      <t>リツ</t>
    </rPh>
    <rPh sb="391" eb="393">
      <t>ルイジ</t>
    </rPh>
    <rPh sb="393" eb="395">
      <t>ダンタイ</t>
    </rPh>
    <rPh sb="395" eb="398">
      <t>ヘイキンチ</t>
    </rPh>
    <rPh sb="399" eb="401">
      <t>ヒカク</t>
    </rPh>
    <rPh sb="403" eb="404">
      <t>タカ</t>
    </rPh>
    <rPh sb="405" eb="407">
      <t>スイジュン</t>
    </rPh>
    <rPh sb="414" eb="415">
      <t>ヒ</t>
    </rPh>
    <rPh sb="416" eb="417">
      <t>ツヅ</t>
    </rPh>
    <rPh sb="418" eb="420">
      <t>フキュウ</t>
    </rPh>
    <rPh sb="420" eb="422">
      <t>ソクシン</t>
    </rPh>
    <rPh sb="423" eb="424">
      <t>ツト</t>
    </rPh>
    <phoneticPr fontId="4"/>
  </si>
  <si>
    <t>　経営上の指標に関しては良好な値を示しているものが多いが、現状一般会計からの繰入に依存している状況であるため、使用料等の自己財源をより多く確保していく必要がある。また、耐用年数を迎えた管渠は存在していないが、老朽化は進んでいるため、適正な投資規模を把握しつつ、計画的に更新を行う必要がある。</t>
    <rPh sb="1" eb="3">
      <t>ケイエイ</t>
    </rPh>
    <rPh sb="3" eb="4">
      <t>ジョウ</t>
    </rPh>
    <rPh sb="5" eb="7">
      <t>シヒョウ</t>
    </rPh>
    <rPh sb="8" eb="9">
      <t>カン</t>
    </rPh>
    <rPh sb="12" eb="14">
      <t>リョウコウ</t>
    </rPh>
    <rPh sb="15" eb="16">
      <t>アタイ</t>
    </rPh>
    <rPh sb="17" eb="18">
      <t>シメ</t>
    </rPh>
    <rPh sb="25" eb="26">
      <t>オオ</t>
    </rPh>
    <rPh sb="29" eb="31">
      <t>ゲンジョウ</t>
    </rPh>
    <rPh sb="31" eb="33">
      <t>イッパン</t>
    </rPh>
    <rPh sb="33" eb="35">
      <t>カイケイ</t>
    </rPh>
    <rPh sb="41" eb="43">
      <t>イゾン</t>
    </rPh>
    <rPh sb="47" eb="49">
      <t>ジョウキョウ</t>
    </rPh>
    <rPh sb="55" eb="58">
      <t>シヨウリョウ</t>
    </rPh>
    <rPh sb="58" eb="59">
      <t>トウ</t>
    </rPh>
    <rPh sb="60" eb="62">
      <t>ジコ</t>
    </rPh>
    <rPh sb="62" eb="64">
      <t>ザイゲン</t>
    </rPh>
    <rPh sb="67" eb="68">
      <t>オオ</t>
    </rPh>
    <rPh sb="69" eb="71">
      <t>カクホ</t>
    </rPh>
    <rPh sb="75" eb="77">
      <t>ヒツヨウ</t>
    </rPh>
    <rPh sb="84" eb="86">
      <t>タイヨウ</t>
    </rPh>
    <rPh sb="86" eb="88">
      <t>ネンスウ</t>
    </rPh>
    <rPh sb="89" eb="90">
      <t>ムカ</t>
    </rPh>
    <rPh sb="92" eb="94">
      <t>カンキョ</t>
    </rPh>
    <rPh sb="95" eb="97">
      <t>ソンザイ</t>
    </rPh>
    <rPh sb="104" eb="107">
      <t>ロウキュウカ</t>
    </rPh>
    <rPh sb="108" eb="109">
      <t>スス</t>
    </rPh>
    <rPh sb="116" eb="118">
      <t>テキセイ</t>
    </rPh>
    <rPh sb="119" eb="121">
      <t>トウシ</t>
    </rPh>
    <rPh sb="121" eb="123">
      <t>キボ</t>
    </rPh>
    <rPh sb="124" eb="126">
      <t>ハアク</t>
    </rPh>
    <rPh sb="130" eb="132">
      <t>ケイカク</t>
    </rPh>
    <rPh sb="132" eb="133">
      <t>テキ</t>
    </rPh>
    <rPh sb="134" eb="136">
      <t>コウシン</t>
    </rPh>
    <rPh sb="137" eb="138">
      <t>オコナ</t>
    </rPh>
    <rPh sb="139" eb="1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</si>
</sst>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85-475D-B940-8FCBF39047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0.04</c:v>
                </c:pt>
                <c:pt idx="3">
                  <c:v>0.06</c:v>
                </c:pt>
                <c:pt idx="4">
                  <c:v>0.01</c:v>
                </c:pt>
              </c:numCache>
            </c:numRef>
          </c:val>
          <c:smooth val="0"/>
          <c:extLst>
            <c:ext xmlns:c16="http://schemas.microsoft.com/office/drawing/2014/chart" uri="{C3380CC4-5D6E-409C-BE32-E72D297353CC}">
              <c16:uniqueId val="{00000001-A885-475D-B940-8FCBF39047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BB-49C5-A7B5-323756EB95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46.3</c:v>
                </c:pt>
                <c:pt idx="3">
                  <c:v>47.23</c:v>
                </c:pt>
                <c:pt idx="4">
                  <c:v>54.22</c:v>
                </c:pt>
              </c:numCache>
            </c:numRef>
          </c:val>
          <c:smooth val="0"/>
          <c:extLst>
            <c:ext xmlns:c16="http://schemas.microsoft.com/office/drawing/2014/chart" uri="{C3380CC4-5D6E-409C-BE32-E72D297353CC}">
              <c16:uniqueId val="{00000001-FABB-49C5-A7B5-323756EB95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93.72</c:v>
                </c:pt>
                <c:pt idx="3">
                  <c:v>93.33</c:v>
                </c:pt>
                <c:pt idx="4">
                  <c:v>93.39</c:v>
                </c:pt>
              </c:numCache>
            </c:numRef>
          </c:val>
          <c:extLst>
            <c:ext xmlns:c16="http://schemas.microsoft.com/office/drawing/2014/chart" uri="{C3380CC4-5D6E-409C-BE32-E72D297353CC}">
              <c16:uniqueId val="{00000000-FBD1-4B25-BE05-F2BA11479A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85.01</c:v>
                </c:pt>
                <c:pt idx="3">
                  <c:v>85.55</c:v>
                </c:pt>
                <c:pt idx="4">
                  <c:v>85.22</c:v>
                </c:pt>
              </c:numCache>
            </c:numRef>
          </c:val>
          <c:smooth val="0"/>
          <c:extLst>
            <c:ext xmlns:c16="http://schemas.microsoft.com/office/drawing/2014/chart" uri="{C3380CC4-5D6E-409C-BE32-E72D297353CC}">
              <c16:uniqueId val="{00000001-FBD1-4B25-BE05-F2BA11479A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120.46</c:v>
                </c:pt>
                <c:pt idx="3">
                  <c:v>111.75</c:v>
                </c:pt>
                <c:pt idx="4">
                  <c:v>121.48</c:v>
                </c:pt>
              </c:numCache>
            </c:numRef>
          </c:val>
          <c:extLst>
            <c:ext xmlns:c16="http://schemas.microsoft.com/office/drawing/2014/chart" uri="{C3380CC4-5D6E-409C-BE32-E72D297353CC}">
              <c16:uniqueId val="{00000000-C7C1-4AC4-8D38-FBA39E89DA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106.75</c:v>
                </c:pt>
                <c:pt idx="3">
                  <c:v>109.7</c:v>
                </c:pt>
                <c:pt idx="4">
                  <c:v>109.07</c:v>
                </c:pt>
              </c:numCache>
            </c:numRef>
          </c:val>
          <c:smooth val="0"/>
          <c:extLst>
            <c:ext xmlns:c16="http://schemas.microsoft.com/office/drawing/2014/chart" uri="{C3380CC4-5D6E-409C-BE32-E72D297353CC}">
              <c16:uniqueId val="{00000001-C7C1-4AC4-8D38-FBA39E89DA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3.85</c:v>
                </c:pt>
                <c:pt idx="3">
                  <c:v>7.58</c:v>
                </c:pt>
                <c:pt idx="4">
                  <c:v>10.65</c:v>
                </c:pt>
              </c:numCache>
            </c:numRef>
          </c:val>
          <c:extLst>
            <c:ext xmlns:c16="http://schemas.microsoft.com/office/drawing/2014/chart" uri="{C3380CC4-5D6E-409C-BE32-E72D297353CC}">
              <c16:uniqueId val="{00000000-C47C-4AAE-974F-A19762E49E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9.0399999999999991</c:v>
                </c:pt>
                <c:pt idx="3">
                  <c:v>9.35</c:v>
                </c:pt>
                <c:pt idx="4">
                  <c:v>12.44</c:v>
                </c:pt>
              </c:numCache>
            </c:numRef>
          </c:val>
          <c:smooth val="0"/>
          <c:extLst>
            <c:ext xmlns:c16="http://schemas.microsoft.com/office/drawing/2014/chart" uri="{C3380CC4-5D6E-409C-BE32-E72D297353CC}">
              <c16:uniqueId val="{00000001-C47C-4AAE-974F-A19762E49E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3A9-4A15-8DE6-398DE4C59B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0.12</c:v>
                </c:pt>
                <c:pt idx="4">
                  <c:v>0.28999999999999998</c:v>
                </c:pt>
              </c:numCache>
            </c:numRef>
          </c:val>
          <c:smooth val="0"/>
          <c:extLst>
            <c:ext xmlns:c16="http://schemas.microsoft.com/office/drawing/2014/chart" uri="{C3380CC4-5D6E-409C-BE32-E72D297353CC}">
              <c16:uniqueId val="{00000001-C3A9-4A15-8DE6-398DE4C59B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CD4-4186-B949-50880C133A1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7.23</c:v>
                </c:pt>
                <c:pt idx="3">
                  <c:v>0.1</c:v>
                </c:pt>
                <c:pt idx="4" formatCode="#,##0.00;&quot;△&quot;#,##0.00">
                  <c:v>0</c:v>
                </c:pt>
              </c:numCache>
            </c:numRef>
          </c:val>
          <c:smooth val="0"/>
          <c:extLst>
            <c:ext xmlns:c16="http://schemas.microsoft.com/office/drawing/2014/chart" uri="{C3380CC4-5D6E-409C-BE32-E72D297353CC}">
              <c16:uniqueId val="{00000001-8CD4-4186-B949-50880C133A1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23.93</c:v>
                </c:pt>
                <c:pt idx="3">
                  <c:v>34.18</c:v>
                </c:pt>
                <c:pt idx="4">
                  <c:v>41.54</c:v>
                </c:pt>
              </c:numCache>
            </c:numRef>
          </c:val>
          <c:extLst>
            <c:ext xmlns:c16="http://schemas.microsoft.com/office/drawing/2014/chart" uri="{C3380CC4-5D6E-409C-BE32-E72D297353CC}">
              <c16:uniqueId val="{00000000-545C-4CCA-B732-59CEE57F09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38.76</c:v>
                </c:pt>
                <c:pt idx="3">
                  <c:v>49.21</c:v>
                </c:pt>
                <c:pt idx="4">
                  <c:v>62.92</c:v>
                </c:pt>
              </c:numCache>
            </c:numRef>
          </c:val>
          <c:smooth val="0"/>
          <c:extLst>
            <c:ext xmlns:c16="http://schemas.microsoft.com/office/drawing/2014/chart" uri="{C3380CC4-5D6E-409C-BE32-E72D297353CC}">
              <c16:uniqueId val="{00000001-545C-4CCA-B732-59CEE57F09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620.17999999999995</c:v>
                </c:pt>
                <c:pt idx="3">
                  <c:v>611.37</c:v>
                </c:pt>
                <c:pt idx="4">
                  <c:v>604.41</c:v>
                </c:pt>
              </c:numCache>
            </c:numRef>
          </c:val>
          <c:extLst>
            <c:ext xmlns:c16="http://schemas.microsoft.com/office/drawing/2014/chart" uri="{C3380CC4-5D6E-409C-BE32-E72D297353CC}">
              <c16:uniqueId val="{00000000-86DF-4F3A-B991-C70CFE96D3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1303.55</c:v>
                </c:pt>
                <c:pt idx="3">
                  <c:v>1172.21</c:v>
                </c:pt>
                <c:pt idx="4">
                  <c:v>1122.71</c:v>
                </c:pt>
              </c:numCache>
            </c:numRef>
          </c:val>
          <c:smooth val="0"/>
          <c:extLst>
            <c:ext xmlns:c16="http://schemas.microsoft.com/office/drawing/2014/chart" uri="{C3380CC4-5D6E-409C-BE32-E72D297353CC}">
              <c16:uniqueId val="{00000001-86DF-4F3A-B991-C70CFE96D3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74.08</c:v>
                </c:pt>
                <c:pt idx="3">
                  <c:v>74.180000000000007</c:v>
                </c:pt>
                <c:pt idx="4">
                  <c:v>74.209999999999994</c:v>
                </c:pt>
              </c:numCache>
            </c:numRef>
          </c:val>
          <c:extLst>
            <c:ext xmlns:c16="http://schemas.microsoft.com/office/drawing/2014/chart" uri="{C3380CC4-5D6E-409C-BE32-E72D297353CC}">
              <c16:uniqueId val="{00000000-474D-4DC8-AB51-62399C144D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78.510000000000005</c:v>
                </c:pt>
                <c:pt idx="3">
                  <c:v>79.55</c:v>
                </c:pt>
                <c:pt idx="4">
                  <c:v>76.87</c:v>
                </c:pt>
              </c:numCache>
            </c:numRef>
          </c:val>
          <c:smooth val="0"/>
          <c:extLst>
            <c:ext xmlns:c16="http://schemas.microsoft.com/office/drawing/2014/chart" uri="{C3380CC4-5D6E-409C-BE32-E72D297353CC}">
              <c16:uniqueId val="{00000001-474D-4DC8-AB51-62399C144D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FB67-4776-AC8E-6D20526801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160.44999999999999</c:v>
                </c:pt>
                <c:pt idx="3">
                  <c:v>161.13</c:v>
                </c:pt>
                <c:pt idx="4">
                  <c:v>161.19999999999999</c:v>
                </c:pt>
              </c:numCache>
            </c:numRef>
          </c:val>
          <c:smooth val="0"/>
          <c:extLst>
            <c:ext xmlns:c16="http://schemas.microsoft.com/office/drawing/2014/chart" uri="{C3380CC4-5D6E-409C-BE32-E72D297353CC}">
              <c16:uniqueId val="{00000001-FB67-4776-AC8E-6D20526801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栃木県　野木町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Cb2</v>
      </c>
      <c r="X8" s="40"/>
      <c r="Y8" s="40"/>
      <c r="Z8" s="40"/>
      <c r="AA8" s="40"/>
      <c r="AB8" s="40"/>
      <c r="AC8" s="40"/>
      <c r="AD8" s="41" t="str">
        <f>データ!$M$6</f>
        <v>非設置</v>
      </c>
      <c r="AE8" s="41"/>
      <c r="AF8" s="41"/>
      <c r="AG8" s="41"/>
      <c r="AH8" s="41"/>
      <c r="AI8" s="41"/>
      <c r="AJ8" s="41"/>
      <c r="AK8" s="3"/>
      <c r="AL8" s="42">
        <f>データ!S6</f>
        <v>25164</v>
      </c>
      <c r="AM8" s="42"/>
      <c r="AN8" s="42"/>
      <c r="AO8" s="42"/>
      <c r="AP8" s="42"/>
      <c r="AQ8" s="42"/>
      <c r="AR8" s="42"/>
      <c r="AS8" s="42"/>
      <c r="AT8" s="35">
        <f>データ!T6</f>
        <v>30.27</v>
      </c>
      <c r="AU8" s="35"/>
      <c r="AV8" s="35"/>
      <c r="AW8" s="35"/>
      <c r="AX8" s="35"/>
      <c r="AY8" s="35"/>
      <c r="AZ8" s="35"/>
      <c r="BA8" s="35"/>
      <c r="BB8" s="35">
        <f>データ!U6</f>
        <v>831.32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47.45</v>
      </c>
      <c r="J10" s="35"/>
      <c r="K10" s="35"/>
      <c r="L10" s="35"/>
      <c r="M10" s="35"/>
      <c r="N10" s="35"/>
      <c r="O10" s="35"/>
      <c r="P10" s="35">
        <f>データ!P6</f>
        <v>66.150000000000006</v>
      </c>
      <c r="Q10" s="35"/>
      <c r="R10" s="35"/>
      <c r="S10" s="35"/>
      <c r="T10" s="35"/>
      <c r="U10" s="35"/>
      <c r="V10" s="35"/>
      <c r="W10" s="35">
        <f>データ!Q6</f>
        <v>81.040000000000006</v>
      </c>
      <c r="X10" s="35"/>
      <c r="Y10" s="35"/>
      <c r="Z10" s="35"/>
      <c r="AA10" s="35"/>
      <c r="AB10" s="35"/>
      <c r="AC10" s="35"/>
      <c r="AD10" s="42">
        <f>データ!R6</f>
        <v>2530</v>
      </c>
      <c r="AE10" s="42"/>
      <c r="AF10" s="42"/>
      <c r="AG10" s="42"/>
      <c r="AH10" s="42"/>
      <c r="AI10" s="42"/>
      <c r="AJ10" s="42"/>
      <c r="AK10" s="2"/>
      <c r="AL10" s="42">
        <f>データ!V6</f>
        <v>16604</v>
      </c>
      <c r="AM10" s="42"/>
      <c r="AN10" s="42"/>
      <c r="AO10" s="42"/>
      <c r="AP10" s="42"/>
      <c r="AQ10" s="42"/>
      <c r="AR10" s="42"/>
      <c r="AS10" s="42"/>
      <c r="AT10" s="35">
        <f>データ!W6</f>
        <v>2.73</v>
      </c>
      <c r="AU10" s="35"/>
      <c r="AV10" s="35"/>
      <c r="AW10" s="35"/>
      <c r="AX10" s="35"/>
      <c r="AY10" s="35"/>
      <c r="AZ10" s="35"/>
      <c r="BA10" s="35"/>
      <c r="BB10" s="35">
        <f>データ!X6</f>
        <v>6082.05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Iupn2jY3oOQtpoEL8qvx/hbdYWDgSu4zQ4JGBVxPaa2uxzgwvFqutf/w13itBz93rbjcKS1yNLBfDByvu/0Dg==" saltValue="zUiaTxQXqHA2IUbDqaGLT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93645</v>
      </c>
      <c r="D6" s="19">
        <f t="shared" si="3"/>
        <v>46</v>
      </c>
      <c r="E6" s="19">
        <f t="shared" si="3"/>
        <v>17</v>
      </c>
      <c r="F6" s="19">
        <f t="shared" si="3"/>
        <v>1</v>
      </c>
      <c r="G6" s="19">
        <f t="shared" si="3"/>
        <v>0</v>
      </c>
      <c r="H6" s="19" t="str">
        <f t="shared" si="3"/>
        <v>栃木県　野木町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47.45</v>
      </c>
      <c r="P6" s="20">
        <f t="shared" si="3"/>
        <v>66.150000000000006</v>
      </c>
      <c r="Q6" s="20">
        <f t="shared" si="3"/>
        <v>81.040000000000006</v>
      </c>
      <c r="R6" s="20">
        <f t="shared" si="3"/>
        <v>2530</v>
      </c>
      <c r="S6" s="20">
        <f t="shared" si="3"/>
        <v>25164</v>
      </c>
      <c r="T6" s="20">
        <f t="shared" si="3"/>
        <v>30.27</v>
      </c>
      <c r="U6" s="20">
        <f t="shared" si="3"/>
        <v>831.32</v>
      </c>
      <c r="V6" s="20">
        <f t="shared" si="3"/>
        <v>16604</v>
      </c>
      <c r="W6" s="20">
        <f t="shared" si="3"/>
        <v>2.73</v>
      </c>
      <c r="X6" s="20">
        <f t="shared" si="3"/>
        <v>6082.05</v>
      </c>
      <c r="Y6" s="21" t="str">
        <f>IF(Y7="",NA(),Y7)</f>
        <v>-</v>
      </c>
      <c r="Z6" s="21" t="str">
        <f t="shared" ref="Z6:AH6" si="4">IF(Z7="",NA(),Z7)</f>
        <v>-</v>
      </c>
      <c r="AA6" s="21">
        <f t="shared" si="4"/>
        <v>120.46</v>
      </c>
      <c r="AB6" s="21">
        <f t="shared" si="4"/>
        <v>111.75</v>
      </c>
      <c r="AC6" s="21">
        <f t="shared" si="4"/>
        <v>121.48</v>
      </c>
      <c r="AD6" s="21" t="str">
        <f t="shared" si="4"/>
        <v>-</v>
      </c>
      <c r="AE6" s="21" t="str">
        <f t="shared" si="4"/>
        <v>-</v>
      </c>
      <c r="AF6" s="21">
        <f t="shared" si="4"/>
        <v>106.75</v>
      </c>
      <c r="AG6" s="21">
        <f t="shared" si="4"/>
        <v>109.7</v>
      </c>
      <c r="AH6" s="21">
        <f t="shared" si="4"/>
        <v>109.07</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7.23</v>
      </c>
      <c r="AR6" s="21">
        <f t="shared" si="5"/>
        <v>0.1</v>
      </c>
      <c r="AS6" s="20">
        <f t="shared" si="5"/>
        <v>0</v>
      </c>
      <c r="AT6" s="20" t="str">
        <f>IF(AT7="","",IF(AT7="-","【-】","【"&amp;SUBSTITUTE(TEXT(AT7,"#,##0.00"),"-","△")&amp;"】"))</f>
        <v>【3.15】</v>
      </c>
      <c r="AU6" s="21" t="str">
        <f>IF(AU7="",NA(),AU7)</f>
        <v>-</v>
      </c>
      <c r="AV6" s="21" t="str">
        <f t="shared" ref="AV6:BD6" si="6">IF(AV7="",NA(),AV7)</f>
        <v>-</v>
      </c>
      <c r="AW6" s="21">
        <f t="shared" si="6"/>
        <v>23.93</v>
      </c>
      <c r="AX6" s="21">
        <f t="shared" si="6"/>
        <v>34.18</v>
      </c>
      <c r="AY6" s="21">
        <f t="shared" si="6"/>
        <v>41.54</v>
      </c>
      <c r="AZ6" s="21" t="str">
        <f t="shared" si="6"/>
        <v>-</v>
      </c>
      <c r="BA6" s="21" t="str">
        <f t="shared" si="6"/>
        <v>-</v>
      </c>
      <c r="BB6" s="21">
        <f t="shared" si="6"/>
        <v>38.76</v>
      </c>
      <c r="BC6" s="21">
        <f t="shared" si="6"/>
        <v>49.21</v>
      </c>
      <c r="BD6" s="21">
        <f t="shared" si="6"/>
        <v>62.92</v>
      </c>
      <c r="BE6" s="20" t="str">
        <f>IF(BE7="","",IF(BE7="-","【-】","【"&amp;SUBSTITUTE(TEXT(BE7,"#,##0.00"),"-","△")&amp;"】"))</f>
        <v>【73.44】</v>
      </c>
      <c r="BF6" s="21" t="str">
        <f>IF(BF7="",NA(),BF7)</f>
        <v>-</v>
      </c>
      <c r="BG6" s="21" t="str">
        <f t="shared" ref="BG6:BO6" si="7">IF(BG7="",NA(),BG7)</f>
        <v>-</v>
      </c>
      <c r="BH6" s="21">
        <f t="shared" si="7"/>
        <v>620.17999999999995</v>
      </c>
      <c r="BI6" s="21">
        <f t="shared" si="7"/>
        <v>611.37</v>
      </c>
      <c r="BJ6" s="21">
        <f t="shared" si="7"/>
        <v>604.41</v>
      </c>
      <c r="BK6" s="21" t="str">
        <f t="shared" si="7"/>
        <v>-</v>
      </c>
      <c r="BL6" s="21" t="str">
        <f t="shared" si="7"/>
        <v>-</v>
      </c>
      <c r="BM6" s="21">
        <f t="shared" si="7"/>
        <v>1303.55</v>
      </c>
      <c r="BN6" s="21">
        <f t="shared" si="7"/>
        <v>1172.21</v>
      </c>
      <c r="BO6" s="21">
        <f t="shared" si="7"/>
        <v>1122.71</v>
      </c>
      <c r="BP6" s="20" t="str">
        <f>IF(BP7="","",IF(BP7="-","【-】","【"&amp;SUBSTITUTE(TEXT(BP7,"#,##0.00"),"-","△")&amp;"】"))</f>
        <v>【652.82】</v>
      </c>
      <c r="BQ6" s="21" t="str">
        <f>IF(BQ7="",NA(),BQ7)</f>
        <v>-</v>
      </c>
      <c r="BR6" s="21" t="str">
        <f t="shared" ref="BR6:BZ6" si="8">IF(BR7="",NA(),BR7)</f>
        <v>-</v>
      </c>
      <c r="BS6" s="21">
        <f t="shared" si="8"/>
        <v>74.08</v>
      </c>
      <c r="BT6" s="21">
        <f t="shared" si="8"/>
        <v>74.180000000000007</v>
      </c>
      <c r="BU6" s="21">
        <f t="shared" si="8"/>
        <v>74.209999999999994</v>
      </c>
      <c r="BV6" s="21" t="str">
        <f t="shared" si="8"/>
        <v>-</v>
      </c>
      <c r="BW6" s="21" t="str">
        <f t="shared" si="8"/>
        <v>-</v>
      </c>
      <c r="BX6" s="21">
        <f t="shared" si="8"/>
        <v>78.510000000000005</v>
      </c>
      <c r="BY6" s="21">
        <f t="shared" si="8"/>
        <v>79.55</v>
      </c>
      <c r="BZ6" s="21">
        <f t="shared" si="8"/>
        <v>76.87</v>
      </c>
      <c r="CA6" s="20" t="str">
        <f>IF(CA7="","",IF(CA7="-","【-】","【"&amp;SUBSTITUTE(TEXT(CA7,"#,##0.00"),"-","△")&amp;"】"))</f>
        <v>【97.61】</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160.44999999999999</v>
      </c>
      <c r="CJ6" s="21">
        <f t="shared" si="9"/>
        <v>161.13</v>
      </c>
      <c r="CK6" s="21">
        <f t="shared" si="9"/>
        <v>161.19999999999999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46.3</v>
      </c>
      <c r="CU6" s="21">
        <f t="shared" si="10"/>
        <v>47.23</v>
      </c>
      <c r="CV6" s="21">
        <f t="shared" si="10"/>
        <v>54.22</v>
      </c>
      <c r="CW6" s="20" t="str">
        <f>IF(CW7="","",IF(CW7="-","【-】","【"&amp;SUBSTITUTE(TEXT(CW7,"#,##0.00"),"-","△")&amp;"】"))</f>
        <v>【59.10】</v>
      </c>
      <c r="CX6" s="21" t="str">
        <f>IF(CX7="",NA(),CX7)</f>
        <v>-</v>
      </c>
      <c r="CY6" s="21" t="str">
        <f t="shared" ref="CY6:DG6" si="11">IF(CY7="",NA(),CY7)</f>
        <v>-</v>
      </c>
      <c r="CZ6" s="21">
        <f t="shared" si="11"/>
        <v>93.72</v>
      </c>
      <c r="DA6" s="21">
        <f t="shared" si="11"/>
        <v>93.33</v>
      </c>
      <c r="DB6" s="21">
        <f t="shared" si="11"/>
        <v>93.39</v>
      </c>
      <c r="DC6" s="21" t="str">
        <f t="shared" si="11"/>
        <v>-</v>
      </c>
      <c r="DD6" s="21" t="str">
        <f t="shared" si="11"/>
        <v>-</v>
      </c>
      <c r="DE6" s="21">
        <f t="shared" si="11"/>
        <v>85.01</v>
      </c>
      <c r="DF6" s="21">
        <f t="shared" si="11"/>
        <v>85.55</v>
      </c>
      <c r="DG6" s="21">
        <f t="shared" si="11"/>
        <v>85.22</v>
      </c>
      <c r="DH6" s="20" t="str">
        <f>IF(DH7="","",IF(DH7="-","【-】","【"&amp;SUBSTITUTE(TEXT(DH7,"#,##0.00"),"-","△")&amp;"】"))</f>
        <v>【95.82】</v>
      </c>
      <c r="DI6" s="21" t="str">
        <f>IF(DI7="",NA(),DI7)</f>
        <v>-</v>
      </c>
      <c r="DJ6" s="21" t="str">
        <f t="shared" ref="DJ6:DR6" si="12">IF(DJ7="",NA(),DJ7)</f>
        <v>-</v>
      </c>
      <c r="DK6" s="21">
        <f t="shared" si="12"/>
        <v>3.85</v>
      </c>
      <c r="DL6" s="21">
        <f t="shared" si="12"/>
        <v>7.58</v>
      </c>
      <c r="DM6" s="21">
        <f t="shared" si="12"/>
        <v>10.65</v>
      </c>
      <c r="DN6" s="21" t="str">
        <f t="shared" si="12"/>
        <v>-</v>
      </c>
      <c r="DO6" s="21" t="str">
        <f t="shared" si="12"/>
        <v>-</v>
      </c>
      <c r="DP6" s="21">
        <f t="shared" si="12"/>
        <v>9.0399999999999991</v>
      </c>
      <c r="DQ6" s="21">
        <f t="shared" si="12"/>
        <v>9.35</v>
      </c>
      <c r="DR6" s="21">
        <f t="shared" si="12"/>
        <v>12.44</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0.12</v>
      </c>
      <c r="EC6" s="21">
        <f t="shared" si="13"/>
        <v>0.28999999999999998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0.04</v>
      </c>
      <c r="EM6" s="21">
        <f t="shared" si="14"/>
        <v>0.06</v>
      </c>
      <c r="EN6" s="21">
        <f t="shared" si="14"/>
        <v>0.01</v>
      </c>
      <c r="EO6" s="20" t="str">
        <f>IF(EO7="","",IF(EO7="-","【-】","【"&amp;SUBSTITUTE(TEXT(EO7,"#,##0.00"),"-","△")&amp;"】"))</f>
        <v>【0.23】</v>
      </c>
    </row>
    <row r="7" spans="1:148" s="22" customFormat="1" x14ac:dyDescent="0.2">
      <c r="A7" s="14"/>
      <c r="B7" s="23">
        <v>2022</v>
      </c>
      <c r="C7" s="23">
        <v>93645</v>
      </c>
      <c r="D7" s="23">
        <v>46</v>
      </c>
      <c r="E7" s="23">
        <v>17</v>
      </c>
      <c r="F7" s="23">
        <v>1</v>
      </c>
      <c r="G7" s="23">
        <v>0</v>
      </c>
      <c r="H7" s="23" t="s">
        <v>96</v>
      </c>
      <c r="I7" s="23" t="s">
        <v>97</v>
      </c>
      <c r="J7" s="23" t="s">
        <v>98</v>
      </c>
      <c r="K7" s="23" t="s">
        <v>99</v>
      </c>
      <c r="L7" s="23" t="s">
        <v>100</v>
      </c>
      <c r="M7" s="23" t="s">
        <v>101</v>
      </c>
      <c r="N7" s="24" t="s">
        <v>102</v>
      </c>
      <c r="O7" s="24">
        <v>47.45</v>
      </c>
      <c r="P7" s="24">
        <v>66.150000000000006</v>
      </c>
      <c r="Q7" s="24">
        <v>81.040000000000006</v>
      </c>
      <c r="R7" s="24">
        <v>2530</v>
      </c>
      <c r="S7" s="24">
        <v>25164</v>
      </c>
      <c r="T7" s="24">
        <v>30.27</v>
      </c>
      <c r="U7" s="24">
        <v>831.32</v>
      </c>
      <c r="V7" s="24">
        <v>16604</v>
      </c>
      <c r="W7" s="24">
        <v>2.73</v>
      </c>
      <c r="X7" s="24">
        <v>6082.05</v>
      </c>
      <c r="Y7" s="24" t="s">
        <v>102</v>
      </c>
      <c r="Z7" s="24" t="s">
        <v>102</v>
      </c>
      <c r="AA7" s="24">
        <v>120.46</v>
      </c>
      <c r="AB7" s="24">
        <v>111.75</v>
      </c>
      <c r="AC7" s="24">
        <v>121.48</v>
      </c>
      <c r="AD7" s="24" t="s">
        <v>102</v>
      </c>
      <c r="AE7" s="24" t="s">
        <v>102</v>
      </c>
      <c r="AF7" s="24">
        <v>106.75</v>
      </c>
      <c r="AG7" s="24">
        <v>109.7</v>
      </c>
      <c r="AH7" s="24">
        <v>109.07</v>
      </c>
      <c r="AI7" s="24">
        <v>106.11</v>
      </c>
      <c r="AJ7" s="24" t="s">
        <v>102</v>
      </c>
      <c r="AK7" s="24" t="s">
        <v>102</v>
      </c>
      <c r="AL7" s="24">
        <v>0</v>
      </c>
      <c r="AM7" s="24">
        <v>0</v>
      </c>
      <c r="AN7" s="24">
        <v>0</v>
      </c>
      <c r="AO7" s="24" t="s">
        <v>102</v>
      </c>
      <c r="AP7" s="24" t="s">
        <v>102</v>
      </c>
      <c r="AQ7" s="24">
        <v>7.23</v>
      </c>
      <c r="AR7" s="24">
        <v>0.1</v>
      </c>
      <c r="AS7" s="24">
        <v>0</v>
      </c>
      <c r="AT7" s="24">
        <v>3.15</v>
      </c>
      <c r="AU7" s="24" t="s">
        <v>102</v>
      </c>
      <c r="AV7" s="24" t="s">
        <v>102</v>
      </c>
      <c r="AW7" s="24">
        <v>23.93</v>
      </c>
      <c r="AX7" s="24">
        <v>34.18</v>
      </c>
      <c r="AY7" s="24">
        <v>41.54</v>
      </c>
      <c r="AZ7" s="24" t="s">
        <v>102</v>
      </c>
      <c r="BA7" s="24" t="s">
        <v>102</v>
      </c>
      <c r="BB7" s="24">
        <v>38.76</v>
      </c>
      <c r="BC7" s="24">
        <v>49.21</v>
      </c>
      <c r="BD7" s="24">
        <v>62.92</v>
      </c>
      <c r="BE7" s="24">
        <v>73.44</v>
      </c>
      <c r="BF7" s="24" t="s">
        <v>102</v>
      </c>
      <c r="BG7" s="24" t="s">
        <v>102</v>
      </c>
      <c r="BH7" s="24">
        <v>620.17999999999995</v>
      </c>
      <c r="BI7" s="24">
        <v>611.37</v>
      </c>
      <c r="BJ7" s="24">
        <v>604.41</v>
      </c>
      <c r="BK7" s="24" t="s">
        <v>102</v>
      </c>
      <c r="BL7" s="24" t="s">
        <v>102</v>
      </c>
      <c r="BM7" s="24">
        <v>1303.55</v>
      </c>
      <c r="BN7" s="24">
        <v>1172.21</v>
      </c>
      <c r="BO7" s="24">
        <v>1122.71</v>
      </c>
      <c r="BP7" s="24">
        <v>652.82000000000005</v>
      </c>
      <c r="BQ7" s="24" t="s">
        <v>102</v>
      </c>
      <c r="BR7" s="24" t="s">
        <v>102</v>
      </c>
      <c r="BS7" s="24">
        <v>74.08</v>
      </c>
      <c r="BT7" s="24">
        <v>74.180000000000007</v>
      </c>
      <c r="BU7" s="24">
        <v>74.209999999999994</v>
      </c>
      <c r="BV7" s="24" t="s">
        <v>102</v>
      </c>
      <c r="BW7" s="24" t="s">
        <v>102</v>
      </c>
      <c r="BX7" s="24">
        <v>78.510000000000005</v>
      </c>
      <c r="BY7" s="24">
        <v>79.55</v>
      </c>
      <c r="BZ7" s="24">
        <v>76.87</v>
      </c>
      <c r="CA7" s="24">
        <v>97.61</v>
      </c>
      <c r="CB7" s="24" t="s">
        <v>102</v>
      </c>
      <c r="CC7" s="24" t="s">
        <v>102</v>
      </c>
      <c r="CD7" s="24">
        <v>150</v>
      </c>
      <c r="CE7" s="24">
        <v>150</v>
      </c>
      <c r="CF7" s="24">
        <v>150</v>
      </c>
      <c r="CG7" s="24" t="s">
        <v>102</v>
      </c>
      <c r="CH7" s="24" t="s">
        <v>102</v>
      </c>
      <c r="CI7" s="24">
        <v>160.44999999999999</v>
      </c>
      <c r="CJ7" s="24">
        <v>161.13</v>
      </c>
      <c r="CK7" s="24">
        <v>161.19999999999999</v>
      </c>
      <c r="CL7" s="24">
        <v>138.29</v>
      </c>
      <c r="CM7" s="24" t="s">
        <v>102</v>
      </c>
      <c r="CN7" s="24" t="s">
        <v>102</v>
      </c>
      <c r="CO7" s="24" t="s">
        <v>102</v>
      </c>
      <c r="CP7" s="24" t="s">
        <v>102</v>
      </c>
      <c r="CQ7" s="24" t="s">
        <v>102</v>
      </c>
      <c r="CR7" s="24" t="s">
        <v>102</v>
      </c>
      <c r="CS7" s="24" t="s">
        <v>102</v>
      </c>
      <c r="CT7" s="24">
        <v>46.3</v>
      </c>
      <c r="CU7" s="24">
        <v>47.23</v>
      </c>
      <c r="CV7" s="24">
        <v>54.22</v>
      </c>
      <c r="CW7" s="24">
        <v>59.1</v>
      </c>
      <c r="CX7" s="24" t="s">
        <v>102</v>
      </c>
      <c r="CY7" s="24" t="s">
        <v>102</v>
      </c>
      <c r="CZ7" s="24">
        <v>93.72</v>
      </c>
      <c r="DA7" s="24">
        <v>93.33</v>
      </c>
      <c r="DB7" s="24">
        <v>93.39</v>
      </c>
      <c r="DC7" s="24" t="s">
        <v>102</v>
      </c>
      <c r="DD7" s="24" t="s">
        <v>102</v>
      </c>
      <c r="DE7" s="24">
        <v>85.01</v>
      </c>
      <c r="DF7" s="24">
        <v>85.55</v>
      </c>
      <c r="DG7" s="24">
        <v>85.22</v>
      </c>
      <c r="DH7" s="24">
        <v>95.82</v>
      </c>
      <c r="DI7" s="24" t="s">
        <v>102</v>
      </c>
      <c r="DJ7" s="24" t="s">
        <v>102</v>
      </c>
      <c r="DK7" s="24">
        <v>3.85</v>
      </c>
      <c r="DL7" s="24">
        <v>7.58</v>
      </c>
      <c r="DM7" s="24">
        <v>10.65</v>
      </c>
      <c r="DN7" s="24" t="s">
        <v>102</v>
      </c>
      <c r="DO7" s="24" t="s">
        <v>102</v>
      </c>
      <c r="DP7" s="24">
        <v>9.0399999999999991</v>
      </c>
      <c r="DQ7" s="24">
        <v>9.35</v>
      </c>
      <c r="DR7" s="24">
        <v>12.44</v>
      </c>
      <c r="DS7" s="24">
        <v>39.74</v>
      </c>
      <c r="DT7" s="24" t="s">
        <v>102</v>
      </c>
      <c r="DU7" s="24" t="s">
        <v>102</v>
      </c>
      <c r="DV7" s="24">
        <v>0</v>
      </c>
      <c r="DW7" s="24">
        <v>0</v>
      </c>
      <c r="DX7" s="24">
        <v>0</v>
      </c>
      <c r="DY7" s="24" t="s">
        <v>102</v>
      </c>
      <c r="DZ7" s="24" t="s">
        <v>102</v>
      </c>
      <c r="EA7" s="24">
        <v>0</v>
      </c>
      <c r="EB7" s="24">
        <v>0.12</v>
      </c>
      <c r="EC7" s="24">
        <v>0.28999999999999998</v>
      </c>
      <c r="ED7" s="24">
        <v>7.62</v>
      </c>
      <c r="EE7" s="24" t="s">
        <v>102</v>
      </c>
      <c r="EF7" s="24" t="s">
        <v>102</v>
      </c>
      <c r="EG7" s="24">
        <v>0</v>
      </c>
      <c r="EH7" s="24">
        <v>0</v>
      </c>
      <c r="EI7" s="24">
        <v>0</v>
      </c>
      <c r="EJ7" s="24" t="s">
        <v>102</v>
      </c>
      <c r="EK7" s="24" t="s">
        <v>102</v>
      </c>
      <c r="EL7" s="24">
        <v>0.04</v>
      </c>
      <c r="EM7" s="24">
        <v>0.06</v>
      </c>
      <c r="EN7" s="24">
        <v>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池田　直斗</cp:lastModifiedBy>
  <dcterms:created xsi:type="dcterms:W3CDTF">2023-12-12T00:44:01Z</dcterms:created>
  <dcterms:modified xsi:type="dcterms:W3CDTF">2024-03-05T01:02:18Z</dcterms:modified>
  <cp:category/>
</cp:coreProperties>
</file>