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5財政担当\H30\④公営企業\02 公営企業決算統計\310111H29決算比較分析表照会\05県ホームページ公表\4下水（公共）\"/>
    </mc:Choice>
  </mc:AlternateContent>
  <workbookProtection workbookAlgorithmName="SHA-512" workbookHashValue="x9HmEZUCHnJKcP6NqfjRY5gmi0r79vdgfracq5rNe2UQErCOiWWpmVhdAhId35Uda73TG9UFnHJRIl68DahGJA==" workbookSaltValue="4wh9JFGqTv8dwrYGhnM7+Q==" workbookSpinCount="100000" lockStructure="1"/>
  <bookViews>
    <workbookView xWindow="0" yWindow="0" windowWidth="20490" windowHeight="76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<sst xmlns="http://schemas.openxmlformats.org/spreadsheetml/2006/main" count="245" uniqueCount="126">
  <si>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</si>
  <si>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</si>
  <si>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</si>
  <si>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</si>
  <si>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</si>
  <si>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</si>
  <si>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</si>
  <si>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</si>
  <si>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</si>
  <si>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</si>
  <si>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</si>
  <si>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</si>
  <si>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</si>
  <si>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</si>
  <si>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</si>
  <si>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</si>
  <si>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</si>
  <si>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</si>
  <si>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</si>
  <si>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</si>
  <si>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</si>
  <si>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</si>
  <si>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</si>
  <si>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</si>
  <si>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</si>
  <si>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</si>
  <si>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</si>
  <si>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</si>
  <si>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</si>
  <si>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</si>
  <si>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</si>
  <si>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</si>
  <si>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</si>
  <si>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</si>
  <si>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</si>
  <si>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</si>
  <si>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</si>
  <si>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</si>
  <si>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</si>
  <si>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</si>
  <si>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</si>
  <si>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</si>
  <si>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</si>
  <si>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</si>
  <si>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</si>
  <si>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</si>
  <si>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</si>
  <si>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</si>
  <si>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</si>
  <si>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</si>
  <si>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</si>
  <si>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</si>
  <si>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</si>
  <si>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</si>
  <si>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</si>
  <si>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</si>
  <si>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</si>
  <si>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</si>
  <si>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</si>
  <si>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</si>
  <si>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</si>
  <si>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</si>
  <si>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</si>
  <si>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</si>
  <si>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</si>
  <si>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</si>
  <si>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</si>
  <si>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</si>
  <si>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</si>
  <si>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</si>
  <si>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</si>
  <si>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</si>
  <si>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</si>
  <si>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</si>
  <si>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</si>
  <si>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</si>
  <si>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</si>
  <si>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</si>
  <si>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</si>
  <si>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</si>
  <si>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</si>
  <si>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</si>
  <si>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</si>
  <si>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</si>
  <si>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</si>
  <si>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</si>
  <si>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</si>
  <si>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</si>
  <si>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</si>
  <si>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</si>
  <si>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</si>
  <si>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</si>
  <si>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</si>
  <si>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</si>
  <si>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</si>
  <si>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</si>
  <si>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</si>
  <si>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</si>
  <si>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</si>
  <si>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</si>
  <si>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</si>
  <si>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</si>
  <si>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</si>
  <si>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</si>
  <si>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</si>
  <si>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</si>
  <si>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</si>
  <si>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</si>
  <si>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</si>
  <si>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</si>
  <si>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野木町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</si>
  <si>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</si>
  <si>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</si>
  <si>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</si>
  <si>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</si>
  <si>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</si>
  <si>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</si>
  <si>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</si>
  <si>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</si>
  <si>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</si>
  <si>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</si>
  <si>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</si>
  <si>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</si>
  <si>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本町の下水道施設は耐用年数を経過している施設はまだない。しかし、今後老朽化が進むために経営を効率化、そして計画的な維持管理が必要である。</t>
    <rPh sb="0" eb="2">
      <t>ホンチョウ</t>
    </rPh>
    <rPh sb="3" eb="6">
      <t>ゲスイドウ</t>
    </rPh>
    <rPh sb="6" eb="8">
      <t>シセツ</t>
    </rPh>
    <rPh sb="9" eb="11">
      <t>タイヨウ</t>
    </rPh>
    <rPh sb="11" eb="13">
      <t>ネンスウ</t>
    </rPh>
    <rPh sb="14" eb="16">
      <t>ケイカ</t>
    </rPh>
    <rPh sb="20" eb="22">
      <t>シセツ</t>
    </rPh>
    <rPh sb="32" eb="34">
      <t>コンゴ</t>
    </rPh>
    <rPh sb="34" eb="37">
      <t>ロウキュウカ</t>
    </rPh>
    <rPh sb="38" eb="39">
      <t>スス</t>
    </rPh>
    <rPh sb="43" eb="45">
      <t>ケイエイ</t>
    </rPh>
    <rPh sb="46" eb="49">
      <t>コウリツカ</t>
    </rPh>
    <rPh sb="53" eb="56">
      <t>ケイカクテキ</t>
    </rPh>
    <rPh sb="57" eb="59">
      <t>イジ</t>
    </rPh>
    <rPh sb="59" eb="61">
      <t>カンリ</t>
    </rPh>
    <rPh sb="62" eb="64">
      <t>ヒツヨウ</t>
    </rPh>
    <phoneticPr fontId="4"/>
  </si>
  <si>
    <t>公共下水道事業の総括としては類似団体と比べ比較的良好ではあるが、独立採算制を前提とする特別会計として考えると現実的には使用料・受益者負担金などで賄うことが出来ずに一般会計の繰入金に依存することによって収支を保っている状況である。将来にわたって下水道サービスを安定的に提供していくために、財政面の強化が急務である。また、老朽化対策による改良や修繕を進めるとともに、経営改善を図る必要がある。</t>
    <rPh sb="0" eb="2">
      <t>コウキョウ</t>
    </rPh>
    <rPh sb="2" eb="5">
      <t>ゲスイドウ</t>
    </rPh>
    <rPh sb="5" eb="7">
      <t>ジギョウ</t>
    </rPh>
    <rPh sb="8" eb="10">
      <t>ソウカツ</t>
    </rPh>
    <rPh sb="14" eb="16">
      <t>ルイジ</t>
    </rPh>
    <rPh sb="16" eb="18">
      <t>ダンタイ</t>
    </rPh>
    <rPh sb="19" eb="20">
      <t>クラ</t>
    </rPh>
    <rPh sb="21" eb="24">
      <t>ヒカクテキ</t>
    </rPh>
    <rPh sb="24" eb="26">
      <t>リョウコウ</t>
    </rPh>
    <rPh sb="32" eb="34">
      <t>ドクリツ</t>
    </rPh>
    <rPh sb="34" eb="37">
      <t>サイサンセイ</t>
    </rPh>
    <rPh sb="38" eb="40">
      <t>ゼンテイ</t>
    </rPh>
    <rPh sb="43" eb="45">
      <t>トクベツ</t>
    </rPh>
    <rPh sb="45" eb="47">
      <t>カイケイ</t>
    </rPh>
    <rPh sb="50" eb="51">
      <t>カンガ</t>
    </rPh>
    <rPh sb="54" eb="57">
      <t>ゲンジツテキ</t>
    </rPh>
    <rPh sb="59" eb="62">
      <t>シヨウリョウ</t>
    </rPh>
    <rPh sb="63" eb="66">
      <t>ジュエキシャ</t>
    </rPh>
    <rPh sb="66" eb="69">
      <t>フタンキン</t>
    </rPh>
    <rPh sb="72" eb="73">
      <t>マカナ</t>
    </rPh>
    <rPh sb="77" eb="79">
      <t>デキ</t>
    </rPh>
    <rPh sb="81" eb="83">
      <t>イッパン</t>
    </rPh>
    <rPh sb="83" eb="85">
      <t>カイケイ</t>
    </rPh>
    <rPh sb="86" eb="89">
      <t>クリイレキン</t>
    </rPh>
    <rPh sb="90" eb="92">
      <t>イゾン</t>
    </rPh>
    <rPh sb="100" eb="102">
      <t>シュウシ</t>
    </rPh>
    <rPh sb="103" eb="104">
      <t>タモ</t>
    </rPh>
    <rPh sb="108" eb="110">
      <t>ジョウキョウ</t>
    </rPh>
    <rPh sb="114" eb="116">
      <t>ショウライ</t>
    </rPh>
    <rPh sb="121" eb="124">
      <t>ゲスイドウ</t>
    </rPh>
    <rPh sb="129" eb="132">
      <t>アンテイテキ</t>
    </rPh>
    <rPh sb="133" eb="135">
      <t>テイキョウ</t>
    </rPh>
    <rPh sb="143" eb="146">
      <t>ザイセイメン</t>
    </rPh>
    <rPh sb="147" eb="149">
      <t>キョウカ</t>
    </rPh>
    <rPh sb="150" eb="152">
      <t>キュウム</t>
    </rPh>
    <rPh sb="159" eb="162">
      <t>ロウキュウカ</t>
    </rPh>
    <rPh sb="162" eb="164">
      <t>タイサク</t>
    </rPh>
    <rPh sb="167" eb="169">
      <t>カイリョウ</t>
    </rPh>
    <rPh sb="170" eb="172">
      <t>シュウゼン</t>
    </rPh>
    <rPh sb="173" eb="174">
      <t>スス</t>
    </rPh>
    <rPh sb="181" eb="183">
      <t>ケイエイ</t>
    </rPh>
    <rPh sb="183" eb="185">
      <t>カイゼン</t>
    </rPh>
    <rPh sb="186" eb="187">
      <t>ハカ</t>
    </rPh>
    <rPh sb="188" eb="190">
      <t>ヒツヨウ</t>
    </rPh>
    <phoneticPr fontId="4"/>
  </si>
  <si>
    <t xml:space="preserve">①収益的収支比率が１００％未満であり、使用料収入等の自己財源による運営が出来ずに、赤字の状態であり一般会計より繰入金に依存している状態である。
⑤経費回収率については、類似団体と同じくらいの数値ではあるが、全国平均と比べると及ばない。使用料の適正化や汚水処理費の削減など効率化の推進が必要である。
⑥汚水処理原価について全国平均とほぼ同水準での数値となっている。
⑧水洗化率については類似団体と比較して高水準である、未接続が割合的に少なく、効率的な接続率を維持できている状態である。
</t>
    <rPh sb="1" eb="4">
      <t>シュウエキテキ</t>
    </rPh>
    <rPh sb="4" eb="6">
      <t>シュウシ</t>
    </rPh>
    <rPh sb="6" eb="8">
      <t>ヒリツ</t>
    </rPh>
    <rPh sb="13" eb="15">
      <t>ミマン</t>
    </rPh>
    <rPh sb="19" eb="22">
      <t>シヨウリョウ</t>
    </rPh>
    <rPh sb="22" eb="24">
      <t>シュウニュウ</t>
    </rPh>
    <rPh sb="24" eb="25">
      <t>トウ</t>
    </rPh>
    <rPh sb="26" eb="28">
      <t>ジコ</t>
    </rPh>
    <rPh sb="28" eb="30">
      <t>ザイゲン</t>
    </rPh>
    <rPh sb="33" eb="35">
      <t>ウンエイ</t>
    </rPh>
    <rPh sb="36" eb="38">
      <t>デキ</t>
    </rPh>
    <rPh sb="41" eb="43">
      <t>アカジ</t>
    </rPh>
    <rPh sb="44" eb="46">
      <t>ジョウタイ</t>
    </rPh>
    <rPh sb="49" eb="51">
      <t>イッパン</t>
    </rPh>
    <rPh sb="51" eb="53">
      <t>カイケイ</t>
    </rPh>
    <rPh sb="55" eb="58">
      <t>クリイレキン</t>
    </rPh>
    <rPh sb="59" eb="61">
      <t>イゾン</t>
    </rPh>
    <rPh sb="65" eb="67">
      <t>ジョウタイ</t>
    </rPh>
    <rPh sb="74" eb="76">
      <t>ケイヒ</t>
    </rPh>
    <rPh sb="76" eb="79">
      <t>カイシュウリツ</t>
    </rPh>
    <rPh sb="85" eb="87">
      <t>ルイジ</t>
    </rPh>
    <rPh sb="87" eb="89">
      <t>ダンタイ</t>
    </rPh>
    <rPh sb="90" eb="91">
      <t>オナ</t>
    </rPh>
    <rPh sb="96" eb="98">
      <t>スウチ</t>
    </rPh>
    <rPh sb="104" eb="106">
      <t>ゼンコク</t>
    </rPh>
    <rPh sb="106" eb="108">
      <t>ヘイキン</t>
    </rPh>
    <rPh sb="109" eb="110">
      <t>クラ</t>
    </rPh>
    <rPh sb="113" eb="114">
      <t>オヨ</t>
    </rPh>
    <rPh sb="118" eb="121">
      <t>シヨウリョウ</t>
    </rPh>
    <rPh sb="122" eb="125">
      <t>テキセイカ</t>
    </rPh>
    <rPh sb="126" eb="128">
      <t>オスイ</t>
    </rPh>
    <rPh sb="128" eb="131">
      <t>ショリヒ</t>
    </rPh>
    <rPh sb="132" eb="134">
      <t>サクゲン</t>
    </rPh>
    <rPh sb="136" eb="139">
      <t>コウリツカ</t>
    </rPh>
    <rPh sb="140" eb="142">
      <t>スイシン</t>
    </rPh>
    <rPh sb="143" eb="145">
      <t>ヒツヨウ</t>
    </rPh>
    <rPh sb="152" eb="154">
      <t>オスイ</t>
    </rPh>
    <rPh sb="154" eb="156">
      <t>ショリ</t>
    </rPh>
    <rPh sb="156" eb="158">
      <t>ゲンカ</t>
    </rPh>
    <rPh sb="162" eb="164">
      <t>ゼンコク</t>
    </rPh>
    <rPh sb="164" eb="166">
      <t>ヘイキン</t>
    </rPh>
    <rPh sb="169" eb="172">
      <t>ドウスイジュン</t>
    </rPh>
    <rPh sb="174" eb="176">
      <t>スウチ</t>
    </rPh>
    <rPh sb="186" eb="189">
      <t>スイセンカ</t>
    </rPh>
    <rPh sb="189" eb="190">
      <t>リツ</t>
    </rPh>
    <rPh sb="195" eb="197">
      <t>ルイジ</t>
    </rPh>
    <rPh sb="197" eb="199">
      <t>ダンタイ</t>
    </rPh>
    <rPh sb="200" eb="202">
      <t>ヒカク</t>
    </rPh>
    <rPh sb="204" eb="207">
      <t>コウスイジュン</t>
    </rPh>
    <rPh sb="211" eb="214">
      <t>ミセツゾク</t>
    </rPh>
    <rPh sb="215" eb="217">
      <t>ワリアイ</t>
    </rPh>
    <rPh sb="217" eb="218">
      <t>テキ</t>
    </rPh>
    <rPh sb="219" eb="220">
      <t>スク</t>
    </rPh>
    <rPh sb="223" eb="226">
      <t>コウリツテキ</t>
    </rPh>
    <rPh sb="227" eb="229">
      <t>セツゾク</t>
    </rPh>
    <rPh sb="229" eb="230">
      <t>リツ</t>
    </rPh>
    <rPh sb="231" eb="233">
      <t>イジ</t>
    </rPh>
    <rPh sb="238" eb="240">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</si>
</sst>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F2-4DE6-9465-03BA271BD0A9}"/>
            </c:ext>
          </c:extLst>
        </c:ser>
        <c:dLbls>
          <c:showLegendKey val="0"/>
          <c:showVal val="0"/>
          <c:showCatName val="0"/>
          <c:showSerName val="0"/>
          <c:showPercent val="0"/>
          <c:showBubbleSize val="0"/>
        </c:dLbls>
        <c:gapWidth val="150"/>
        <c:axId val="181975120"/>
        <c:axId val="18243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0.11</c:v>
                </c:pt>
                <c:pt idx="2">
                  <c:v>0.16</c:v>
                </c:pt>
                <c:pt idx="3">
                  <c:v>0.19</c:v>
                </c:pt>
                <c:pt idx="4">
                  <c:v>0.16</c:v>
                </c:pt>
              </c:numCache>
            </c:numRef>
          </c:val>
          <c:smooth val="0"/>
          <c:extLst xmlns:c16r2="http://schemas.microsoft.com/office/drawing/2015/06/chart">
            <c:ext xmlns:c16="http://schemas.microsoft.com/office/drawing/2014/chart" uri="{C3380CC4-5D6E-409C-BE32-E72D297353CC}">
              <c16:uniqueId val="{00000001-C2F2-4DE6-9465-03BA271BD0A9}"/>
            </c:ext>
          </c:extLst>
        </c:ser>
        <c:dLbls>
          <c:showLegendKey val="0"/>
          <c:showVal val="0"/>
          <c:showCatName val="0"/>
          <c:showSerName val="0"/>
          <c:showPercent val="0"/>
          <c:showBubbleSize val="0"/>
        </c:dLbls>
        <c:marker val="1"/>
        <c:smooth val="0"/>
        <c:axId val="181975120"/>
        <c:axId val="182438840"/>
      </c:lineChart>
      <c:dateAx>
        <c:axId val="181975120"/>
        <c:scaling>
          <c:orientation val="minMax"/>
        </c:scaling>
        <c:delete val="1"/>
        <c:axPos val="b"/>
        <c:numFmt formatCode="ge" sourceLinked="1"/>
        <c:majorTickMark val="none"/>
        <c:minorTickMark val="none"/>
        <c:tickLblPos val="none"/>
        <c:crossAx val="182438840"/>
        <c:crosses val="autoZero"/>
        <c:auto val="1"/>
        <c:lblOffset val="100"/>
        <c:baseTimeUnit val="years"/>
      </c:dateAx>
      <c:valAx>
        <c:axId val="18243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97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40B-4E5E-89CF-C5C65450FEBA}"/>
            </c:ext>
          </c:extLst>
        </c:ser>
        <c:dLbls>
          <c:showLegendKey val="0"/>
          <c:showVal val="0"/>
          <c:showCatName val="0"/>
          <c:showSerName val="0"/>
          <c:showPercent val="0"/>
          <c:showBubbleSize val="0"/>
        </c:dLbls>
        <c:gapWidth val="150"/>
        <c:axId val="183131256"/>
        <c:axId val="1833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50.27</c:v>
                </c:pt>
                <c:pt idx="1">
                  <c:v>51.08</c:v>
                </c:pt>
                <c:pt idx="2">
                  <c:v>49.75</c:v>
                </c:pt>
                <c:pt idx="3">
                  <c:v>51.05</c:v>
                </c:pt>
                <c:pt idx="4">
                  <c:v>50.12</c:v>
                </c:pt>
              </c:numCache>
            </c:numRef>
          </c:val>
          <c:smooth val="0"/>
          <c:extLst xmlns:c16r2="http://schemas.microsoft.com/office/drawing/2015/06/chart">
            <c:ext xmlns:c16="http://schemas.microsoft.com/office/drawing/2014/chart" uri="{C3380CC4-5D6E-409C-BE32-E72D297353CC}">
              <c16:uniqueId val="{00000001-940B-4E5E-89CF-C5C65450FEBA}"/>
            </c:ext>
          </c:extLst>
        </c:ser>
        <c:dLbls>
          <c:showLegendKey val="0"/>
          <c:showVal val="0"/>
          <c:showCatName val="0"/>
          <c:showSerName val="0"/>
          <c:showPercent val="0"/>
          <c:showBubbleSize val="0"/>
        </c:dLbls>
        <c:marker val="1"/>
        <c:smooth val="0"/>
        <c:axId val="183131256"/>
        <c:axId val="183374272"/>
      </c:lineChart>
      <c:dateAx>
        <c:axId val="183131256"/>
        <c:scaling>
          <c:orientation val="minMax"/>
        </c:scaling>
        <c:delete val="1"/>
        <c:axPos val="b"/>
        <c:numFmt formatCode="ge" sourceLinked="1"/>
        <c:majorTickMark val="none"/>
        <c:minorTickMark val="none"/>
        <c:tickLblPos val="none"/>
        <c:crossAx val="183374272"/>
        <c:crosses val="autoZero"/>
        <c:auto val="1"/>
        <c:lblOffset val="100"/>
        <c:baseTimeUnit val="years"/>
      </c:dateAx>
      <c:valAx>
        <c:axId val="1833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13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93.37</c:v>
                </c:pt>
                <c:pt idx="1">
                  <c:v>93.38</c:v>
                </c:pt>
                <c:pt idx="2">
                  <c:v>93.16</c:v>
                </c:pt>
                <c:pt idx="3">
                  <c:v>93.12</c:v>
                </c:pt>
                <c:pt idx="4">
                  <c:v>93.32</c:v>
                </c:pt>
              </c:numCache>
            </c:numRef>
          </c:val>
          <c:extLst xmlns:c16r2="http://schemas.microsoft.com/office/drawing/2015/06/chart">
            <c:ext xmlns:c16="http://schemas.microsoft.com/office/drawing/2014/chart" uri="{C3380CC4-5D6E-409C-BE32-E72D297353CC}">
              <c16:uniqueId val="{00000000-59B0-4211-885E-CF56C3A1B409}"/>
            </c:ext>
          </c:extLst>
        </c:ser>
        <c:dLbls>
          <c:showLegendKey val="0"/>
          <c:showVal val="0"/>
          <c:showCatName val="0"/>
          <c:showSerName val="0"/>
          <c:showPercent val="0"/>
          <c:showBubbleSize val="0"/>
        </c:dLbls>
        <c:gapWidth val="150"/>
        <c:axId val="183375448"/>
        <c:axId val="18337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89.13</c:v>
                </c:pt>
                <c:pt idx="1">
                  <c:v>88.59</c:v>
                </c:pt>
                <c:pt idx="2">
                  <c:v>87.85</c:v>
                </c:pt>
                <c:pt idx="3">
                  <c:v>87.52</c:v>
                </c:pt>
                <c:pt idx="4">
                  <c:v>86.63</c:v>
                </c:pt>
              </c:numCache>
            </c:numRef>
          </c:val>
          <c:smooth val="0"/>
          <c:extLst xmlns:c16r2="http://schemas.microsoft.com/office/drawing/2015/06/chart">
            <c:ext xmlns:c16="http://schemas.microsoft.com/office/drawing/2014/chart" uri="{C3380CC4-5D6E-409C-BE32-E72D297353CC}">
              <c16:uniqueId val="{00000001-59B0-4211-885E-CF56C3A1B409}"/>
            </c:ext>
          </c:extLst>
        </c:ser>
        <c:dLbls>
          <c:showLegendKey val="0"/>
          <c:showVal val="0"/>
          <c:showCatName val="0"/>
          <c:showSerName val="0"/>
          <c:showPercent val="0"/>
          <c:showBubbleSize val="0"/>
        </c:dLbls>
        <c:marker val="1"/>
        <c:smooth val="0"/>
        <c:axId val="183375448"/>
        <c:axId val="183375840"/>
      </c:lineChart>
      <c:dateAx>
        <c:axId val="183375448"/>
        <c:scaling>
          <c:orientation val="minMax"/>
        </c:scaling>
        <c:delete val="1"/>
        <c:axPos val="b"/>
        <c:numFmt formatCode="ge" sourceLinked="1"/>
        <c:majorTickMark val="none"/>
        <c:minorTickMark val="none"/>
        <c:tickLblPos val="none"/>
        <c:crossAx val="183375840"/>
        <c:crosses val="autoZero"/>
        <c:auto val="1"/>
        <c:lblOffset val="100"/>
        <c:baseTimeUnit val="years"/>
      </c:dateAx>
      <c:valAx>
        <c:axId val="18337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37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81.69</c:v>
                </c:pt>
                <c:pt idx="1">
                  <c:v>76.78</c:v>
                </c:pt>
                <c:pt idx="2">
                  <c:v>78.5</c:v>
                </c:pt>
                <c:pt idx="3">
                  <c:v>78.459999999999994</c:v>
                </c:pt>
                <c:pt idx="4">
                  <c:v>78.84</c:v>
                </c:pt>
              </c:numCache>
            </c:numRef>
          </c:val>
          <c:extLst xmlns:c16r2="http://schemas.microsoft.com/office/drawing/2015/06/chart">
            <c:ext xmlns:c16="http://schemas.microsoft.com/office/drawing/2014/chart" uri="{C3380CC4-5D6E-409C-BE32-E72D297353CC}">
              <c16:uniqueId val="{00000000-A4B9-4D12-B316-4CAA94FFA237}"/>
            </c:ext>
          </c:extLst>
        </c:ser>
        <c:dLbls>
          <c:showLegendKey val="0"/>
          <c:showVal val="0"/>
          <c:showCatName val="0"/>
          <c:showSerName val="0"/>
          <c:showPercent val="0"/>
          <c:showBubbleSize val="0"/>
        </c:dLbls>
        <c:gapWidth val="150"/>
        <c:axId val="183319624"/>
        <c:axId val="183320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B9-4D12-B316-4CAA94FFA237}"/>
            </c:ext>
          </c:extLst>
        </c:ser>
        <c:dLbls>
          <c:showLegendKey val="0"/>
          <c:showVal val="0"/>
          <c:showCatName val="0"/>
          <c:showSerName val="0"/>
          <c:showPercent val="0"/>
          <c:showBubbleSize val="0"/>
        </c:dLbls>
        <c:marker val="1"/>
        <c:smooth val="0"/>
        <c:axId val="183319624"/>
        <c:axId val="183320008"/>
      </c:lineChart>
      <c:dateAx>
        <c:axId val="183319624"/>
        <c:scaling>
          <c:orientation val="minMax"/>
        </c:scaling>
        <c:delete val="1"/>
        <c:axPos val="b"/>
        <c:numFmt formatCode="ge" sourceLinked="1"/>
        <c:majorTickMark val="none"/>
        <c:minorTickMark val="none"/>
        <c:tickLblPos val="none"/>
        <c:crossAx val="183320008"/>
        <c:crosses val="autoZero"/>
        <c:auto val="1"/>
        <c:lblOffset val="100"/>
        <c:baseTimeUnit val="years"/>
      </c:dateAx>
      <c:valAx>
        <c:axId val="18332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31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36-4201-BE32-EC55D10BBCB1}"/>
            </c:ext>
          </c:extLst>
        </c:ser>
        <c:dLbls>
          <c:showLegendKey val="0"/>
          <c:showVal val="0"/>
          <c:showCatName val="0"/>
          <c:showSerName val="0"/>
          <c:showPercent val="0"/>
          <c:showBubbleSize val="0"/>
        </c:dLbls>
        <c:gapWidth val="150"/>
        <c:axId val="182811464"/>
        <c:axId val="18288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36-4201-BE32-EC55D10BBCB1}"/>
            </c:ext>
          </c:extLst>
        </c:ser>
        <c:dLbls>
          <c:showLegendKey val="0"/>
          <c:showVal val="0"/>
          <c:showCatName val="0"/>
          <c:showSerName val="0"/>
          <c:showPercent val="0"/>
          <c:showBubbleSize val="0"/>
        </c:dLbls>
        <c:marker val="1"/>
        <c:smooth val="0"/>
        <c:axId val="182811464"/>
        <c:axId val="182881232"/>
      </c:lineChart>
      <c:dateAx>
        <c:axId val="182811464"/>
        <c:scaling>
          <c:orientation val="minMax"/>
        </c:scaling>
        <c:delete val="1"/>
        <c:axPos val="b"/>
        <c:numFmt formatCode="ge" sourceLinked="1"/>
        <c:majorTickMark val="none"/>
        <c:minorTickMark val="none"/>
        <c:tickLblPos val="none"/>
        <c:crossAx val="182881232"/>
        <c:crosses val="autoZero"/>
        <c:auto val="1"/>
        <c:lblOffset val="100"/>
        <c:baseTimeUnit val="years"/>
      </c:dateAx>
      <c:valAx>
        <c:axId val="18288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1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C8-4F03-9BEB-87448EA9223B}"/>
            </c:ext>
          </c:extLst>
        </c:ser>
        <c:dLbls>
          <c:showLegendKey val="0"/>
          <c:showVal val="0"/>
          <c:showCatName val="0"/>
          <c:showSerName val="0"/>
          <c:showPercent val="0"/>
          <c:showBubbleSize val="0"/>
        </c:dLbls>
        <c:gapWidth val="150"/>
        <c:axId val="182850152"/>
        <c:axId val="18290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C8-4F03-9BEB-87448EA9223B}"/>
            </c:ext>
          </c:extLst>
        </c:ser>
        <c:dLbls>
          <c:showLegendKey val="0"/>
          <c:showVal val="0"/>
          <c:showCatName val="0"/>
          <c:showSerName val="0"/>
          <c:showPercent val="0"/>
          <c:showBubbleSize val="0"/>
        </c:dLbls>
        <c:marker val="1"/>
        <c:smooth val="0"/>
        <c:axId val="182850152"/>
        <c:axId val="182901136"/>
      </c:lineChart>
      <c:dateAx>
        <c:axId val="182850152"/>
        <c:scaling>
          <c:orientation val="minMax"/>
        </c:scaling>
        <c:delete val="1"/>
        <c:axPos val="b"/>
        <c:numFmt formatCode="ge" sourceLinked="1"/>
        <c:majorTickMark val="none"/>
        <c:minorTickMark val="none"/>
        <c:tickLblPos val="none"/>
        <c:crossAx val="182901136"/>
        <c:crosses val="autoZero"/>
        <c:auto val="1"/>
        <c:lblOffset val="100"/>
        <c:baseTimeUnit val="years"/>
      </c:dateAx>
      <c:valAx>
        <c:axId val="18290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5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85-4381-96E6-8807421A970E}"/>
            </c:ext>
          </c:extLst>
        </c:ser>
        <c:dLbls>
          <c:showLegendKey val="0"/>
          <c:showVal val="0"/>
          <c:showCatName val="0"/>
          <c:showSerName val="0"/>
          <c:showPercent val="0"/>
          <c:showBubbleSize val="0"/>
        </c:dLbls>
        <c:gapWidth val="150"/>
        <c:axId val="122708816"/>
        <c:axId val="18297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85-4381-96E6-8807421A970E}"/>
            </c:ext>
          </c:extLst>
        </c:ser>
        <c:dLbls>
          <c:showLegendKey val="0"/>
          <c:showVal val="0"/>
          <c:showCatName val="0"/>
          <c:showSerName val="0"/>
          <c:showPercent val="0"/>
          <c:showBubbleSize val="0"/>
        </c:dLbls>
        <c:marker val="1"/>
        <c:smooth val="0"/>
        <c:axId val="122708816"/>
        <c:axId val="182976464"/>
      </c:lineChart>
      <c:dateAx>
        <c:axId val="122708816"/>
        <c:scaling>
          <c:orientation val="minMax"/>
        </c:scaling>
        <c:delete val="1"/>
        <c:axPos val="b"/>
        <c:numFmt formatCode="ge" sourceLinked="1"/>
        <c:majorTickMark val="none"/>
        <c:minorTickMark val="none"/>
        <c:tickLblPos val="none"/>
        <c:crossAx val="182976464"/>
        <c:crosses val="autoZero"/>
        <c:auto val="1"/>
        <c:lblOffset val="100"/>
        <c:baseTimeUnit val="years"/>
      </c:dateAx>
      <c:valAx>
        <c:axId val="18297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0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BC-43B4-8F7E-97CA2344086D}"/>
            </c:ext>
          </c:extLst>
        </c:ser>
        <c:dLbls>
          <c:showLegendKey val="0"/>
          <c:showVal val="0"/>
          <c:showCatName val="0"/>
          <c:showSerName val="0"/>
          <c:showPercent val="0"/>
          <c:showBubbleSize val="0"/>
        </c:dLbls>
        <c:gapWidth val="150"/>
        <c:axId val="182978816"/>
        <c:axId val="18297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BC-43B4-8F7E-97CA2344086D}"/>
            </c:ext>
          </c:extLst>
        </c:ser>
        <c:dLbls>
          <c:showLegendKey val="0"/>
          <c:showVal val="0"/>
          <c:showCatName val="0"/>
          <c:showSerName val="0"/>
          <c:showPercent val="0"/>
          <c:showBubbleSize val="0"/>
        </c:dLbls>
        <c:marker val="1"/>
        <c:smooth val="0"/>
        <c:axId val="182978816"/>
        <c:axId val="182978424"/>
      </c:lineChart>
      <c:dateAx>
        <c:axId val="182978816"/>
        <c:scaling>
          <c:orientation val="minMax"/>
        </c:scaling>
        <c:delete val="1"/>
        <c:axPos val="b"/>
        <c:numFmt formatCode="ge" sourceLinked="1"/>
        <c:majorTickMark val="none"/>
        <c:minorTickMark val="none"/>
        <c:tickLblPos val="none"/>
        <c:crossAx val="182978424"/>
        <c:crosses val="autoZero"/>
        <c:auto val="1"/>
        <c:lblOffset val="100"/>
        <c:baseTimeUnit val="years"/>
      </c:dateAx>
      <c:valAx>
        <c:axId val="18297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964.42</c:v>
                </c:pt>
                <c:pt idx="1">
                  <c:v>786.4</c:v>
                </c:pt>
                <c:pt idx="2">
                  <c:v>597.33000000000004</c:v>
                </c:pt>
                <c:pt idx="3">
                  <c:v>594.37</c:v>
                </c:pt>
                <c:pt idx="4">
                  <c:v>576.49</c:v>
                </c:pt>
              </c:numCache>
            </c:numRef>
          </c:val>
          <c:extLst xmlns:c16r2="http://schemas.microsoft.com/office/drawing/2015/06/chart">
            <c:ext xmlns:c16="http://schemas.microsoft.com/office/drawing/2014/chart" uri="{C3380CC4-5D6E-409C-BE32-E72D297353CC}">
              <c16:uniqueId val="{00000000-C2EA-425F-83BB-0CB9AB20EFE9}"/>
            </c:ext>
          </c:extLst>
        </c:ser>
        <c:dLbls>
          <c:showLegendKey val="0"/>
          <c:showVal val="0"/>
          <c:showCatName val="0"/>
          <c:showSerName val="0"/>
          <c:showPercent val="0"/>
          <c:showBubbleSize val="0"/>
        </c:dLbls>
        <c:gapWidth val="150"/>
        <c:axId val="182979208"/>
        <c:axId val="18297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1119.4100000000001</c:v>
                </c:pt>
                <c:pt idx="1">
                  <c:v>1067.74</c:v>
                </c:pt>
                <c:pt idx="2">
                  <c:v>1018.27</c:v>
                </c:pt>
                <c:pt idx="3">
                  <c:v>1120.55</c:v>
                </c:pt>
                <c:pt idx="4">
                  <c:v>855.79</c:v>
                </c:pt>
              </c:numCache>
            </c:numRef>
          </c:val>
          <c:smooth val="0"/>
          <c:extLst xmlns:c16r2="http://schemas.microsoft.com/office/drawing/2015/06/chart">
            <c:ext xmlns:c16="http://schemas.microsoft.com/office/drawing/2014/chart" uri="{C3380CC4-5D6E-409C-BE32-E72D297353CC}">
              <c16:uniqueId val="{00000001-C2EA-425F-83BB-0CB9AB20EFE9}"/>
            </c:ext>
          </c:extLst>
        </c:ser>
        <c:dLbls>
          <c:showLegendKey val="0"/>
          <c:showVal val="0"/>
          <c:showCatName val="0"/>
          <c:showSerName val="0"/>
          <c:showPercent val="0"/>
          <c:showBubbleSize val="0"/>
        </c:dLbls>
        <c:marker val="1"/>
        <c:smooth val="0"/>
        <c:axId val="182979208"/>
        <c:axId val="182979600"/>
      </c:lineChart>
      <c:dateAx>
        <c:axId val="182979208"/>
        <c:scaling>
          <c:orientation val="minMax"/>
        </c:scaling>
        <c:delete val="1"/>
        <c:axPos val="b"/>
        <c:numFmt formatCode="ge" sourceLinked="1"/>
        <c:majorTickMark val="none"/>
        <c:minorTickMark val="none"/>
        <c:tickLblPos val="none"/>
        <c:crossAx val="182979600"/>
        <c:crosses val="autoZero"/>
        <c:auto val="1"/>
        <c:lblOffset val="100"/>
        <c:baseTimeUnit val="years"/>
      </c:dateAx>
      <c:valAx>
        <c:axId val="18297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7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86.94</c:v>
                </c:pt>
                <c:pt idx="1">
                  <c:v>88.4</c:v>
                </c:pt>
                <c:pt idx="2">
                  <c:v>85.61</c:v>
                </c:pt>
                <c:pt idx="3">
                  <c:v>73.5</c:v>
                </c:pt>
                <c:pt idx="4">
                  <c:v>83.77</c:v>
                </c:pt>
              </c:numCache>
            </c:numRef>
          </c:val>
          <c:extLst xmlns:c16r2="http://schemas.microsoft.com/office/drawing/2015/06/chart">
            <c:ext xmlns:c16="http://schemas.microsoft.com/office/drawing/2014/chart" uri="{C3380CC4-5D6E-409C-BE32-E72D297353CC}">
              <c16:uniqueId val="{00000000-44F1-4FAC-9E27-7D65B5BBD997}"/>
            </c:ext>
          </c:extLst>
        </c:ser>
        <c:dLbls>
          <c:showLegendKey val="0"/>
          <c:showVal val="0"/>
          <c:showCatName val="0"/>
          <c:showSerName val="0"/>
          <c:showPercent val="0"/>
          <c:showBubbleSize val="0"/>
        </c:dLbls>
        <c:gapWidth val="150"/>
        <c:axId val="183128120"/>
        <c:axId val="18312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71.349999999999994</c:v>
                </c:pt>
                <c:pt idx="1">
                  <c:v>73.569999999999993</c:v>
                </c:pt>
                <c:pt idx="2">
                  <c:v>71.569999999999993</c:v>
                </c:pt>
                <c:pt idx="3">
                  <c:v>73.28</c:v>
                </c:pt>
                <c:pt idx="4">
                  <c:v>82.82</c:v>
                </c:pt>
              </c:numCache>
            </c:numRef>
          </c:val>
          <c:smooth val="0"/>
          <c:extLst xmlns:c16r2="http://schemas.microsoft.com/office/drawing/2015/06/chart">
            <c:ext xmlns:c16="http://schemas.microsoft.com/office/drawing/2014/chart" uri="{C3380CC4-5D6E-409C-BE32-E72D297353CC}">
              <c16:uniqueId val="{00000001-44F1-4FAC-9E27-7D65B5BBD997}"/>
            </c:ext>
          </c:extLst>
        </c:ser>
        <c:dLbls>
          <c:showLegendKey val="0"/>
          <c:showVal val="0"/>
          <c:showCatName val="0"/>
          <c:showSerName val="0"/>
          <c:showPercent val="0"/>
          <c:showBubbleSize val="0"/>
        </c:dLbls>
        <c:marker val="1"/>
        <c:smooth val="0"/>
        <c:axId val="183128120"/>
        <c:axId val="183128512"/>
      </c:lineChart>
      <c:dateAx>
        <c:axId val="183128120"/>
        <c:scaling>
          <c:orientation val="minMax"/>
        </c:scaling>
        <c:delete val="1"/>
        <c:axPos val="b"/>
        <c:numFmt formatCode="ge" sourceLinked="1"/>
        <c:majorTickMark val="none"/>
        <c:minorTickMark val="none"/>
        <c:tickLblPos val="none"/>
        <c:crossAx val="183128512"/>
        <c:crosses val="autoZero"/>
        <c:auto val="1"/>
        <c:lblOffset val="100"/>
        <c:baseTimeUnit val="years"/>
      </c:dateAx>
      <c:valAx>
        <c:axId val="1831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12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148.97</c:v>
                </c:pt>
                <c:pt idx="1">
                  <c:v>150</c:v>
                </c:pt>
                <c:pt idx="2">
                  <c:v>155</c:v>
                </c:pt>
                <c:pt idx="3">
                  <c:v>184.06</c:v>
                </c:pt>
                <c:pt idx="4">
                  <c:v>161.57</c:v>
                </c:pt>
              </c:numCache>
            </c:numRef>
          </c:val>
          <c:extLst xmlns:c16r2="http://schemas.microsoft.com/office/drawing/2015/06/chart">
            <c:ext xmlns:c16="http://schemas.microsoft.com/office/drawing/2014/chart" uri="{C3380CC4-5D6E-409C-BE32-E72D297353CC}">
              <c16:uniqueId val="{00000000-AB9E-455D-8124-878153FC3D3F}"/>
            </c:ext>
          </c:extLst>
        </c:ser>
        <c:dLbls>
          <c:showLegendKey val="0"/>
          <c:showVal val="0"/>
          <c:showCatName val="0"/>
          <c:showSerName val="0"/>
          <c:showPercent val="0"/>
          <c:showBubbleSize val="0"/>
        </c:dLbls>
        <c:gapWidth val="150"/>
        <c:axId val="183129688"/>
        <c:axId val="18313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182.55</c:v>
                </c:pt>
                <c:pt idx="1">
                  <c:v>184.87</c:v>
                </c:pt>
                <c:pt idx="2">
                  <c:v>195.88</c:v>
                </c:pt>
                <c:pt idx="3">
                  <c:v>193.1</c:v>
                </c:pt>
                <c:pt idx="4">
                  <c:v>165.76</c:v>
                </c:pt>
              </c:numCache>
            </c:numRef>
          </c:val>
          <c:smooth val="0"/>
          <c:extLst xmlns:c16r2="http://schemas.microsoft.com/office/drawing/2015/06/chart">
            <c:ext xmlns:c16="http://schemas.microsoft.com/office/drawing/2014/chart" uri="{C3380CC4-5D6E-409C-BE32-E72D297353CC}">
              <c16:uniqueId val="{00000001-AB9E-455D-8124-878153FC3D3F}"/>
            </c:ext>
          </c:extLst>
        </c:ser>
        <c:dLbls>
          <c:showLegendKey val="0"/>
          <c:showVal val="0"/>
          <c:showCatName val="0"/>
          <c:showSerName val="0"/>
          <c:showPercent val="0"/>
          <c:showBubbleSize val="0"/>
        </c:dLbls>
        <c:marker val="1"/>
        <c:smooth val="0"/>
        <c:axId val="183129688"/>
        <c:axId val="183130080"/>
      </c:lineChart>
      <c:dateAx>
        <c:axId val="183129688"/>
        <c:scaling>
          <c:orientation val="minMax"/>
        </c:scaling>
        <c:delete val="1"/>
        <c:axPos val="b"/>
        <c:numFmt formatCode="ge" sourceLinked="1"/>
        <c:majorTickMark val="none"/>
        <c:minorTickMark val="none"/>
        <c:tickLblPos val="none"/>
        <c:crossAx val="183130080"/>
        <c:crosses val="autoZero"/>
        <c:auto val="1"/>
        <c:lblOffset val="100"/>
        <c:baseTimeUnit val="years"/>
      </c:dateAx>
      <c:valAx>
        <c:axId val="1831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12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栃木県　野木町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Cb2</v>
      </c>
      <c r="X8" s="47"/>
      <c r="Y8" s="47"/>
      <c r="Z8" s="47"/>
      <c r="AA8" s="47"/>
      <c r="AB8" s="47"/>
      <c r="AC8" s="47"/>
      <c r="AD8" s="48" t="str">
        <f>データ!$M$6</f>
        <v>非設置</v>
      </c>
      <c r="AE8" s="48"/>
      <c r="AF8" s="48"/>
      <c r="AG8" s="48"/>
      <c r="AH8" s="48"/>
      <c r="AI8" s="48"/>
      <c r="AJ8" s="48"/>
      <c r="AK8" s="3"/>
      <c r="AL8" s="49">
        <f>データ!S6</f>
        <v>25735</v>
      </c>
      <c r="AM8" s="49"/>
      <c r="AN8" s="49"/>
      <c r="AO8" s="49"/>
      <c r="AP8" s="49"/>
      <c r="AQ8" s="49"/>
      <c r="AR8" s="49"/>
      <c r="AS8" s="49"/>
      <c r="AT8" s="44">
        <f>データ!T6</f>
        <v>30.26</v>
      </c>
      <c r="AU8" s="44"/>
      <c r="AV8" s="44"/>
      <c r="AW8" s="44"/>
      <c r="AX8" s="44"/>
      <c r="AY8" s="44"/>
      <c r="AZ8" s="44"/>
      <c r="BA8" s="44"/>
      <c r="BB8" s="44">
        <f>データ!U6</f>
        <v>850.46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64.89</v>
      </c>
      <c r="Q10" s="44"/>
      <c r="R10" s="44"/>
      <c r="S10" s="44"/>
      <c r="T10" s="44"/>
      <c r="U10" s="44"/>
      <c r="V10" s="44"/>
      <c r="W10" s="44">
        <f>データ!Q6</f>
        <v>75.599999999999994</v>
      </c>
      <c r="X10" s="44"/>
      <c r="Y10" s="44"/>
      <c r="Z10" s="44"/>
      <c r="AA10" s="44"/>
      <c r="AB10" s="44"/>
      <c r="AC10" s="44"/>
      <c r="AD10" s="49">
        <f>データ!R6</f>
        <v>2478</v>
      </c>
      <c r="AE10" s="49"/>
      <c r="AF10" s="49"/>
      <c r="AG10" s="49"/>
      <c r="AH10" s="49"/>
      <c r="AI10" s="49"/>
      <c r="AJ10" s="49"/>
      <c r="AK10" s="2"/>
      <c r="AL10" s="49">
        <f>データ!V6</f>
        <v>16667</v>
      </c>
      <c r="AM10" s="49"/>
      <c r="AN10" s="49"/>
      <c r="AO10" s="49"/>
      <c r="AP10" s="49"/>
      <c r="AQ10" s="49"/>
      <c r="AR10" s="49"/>
      <c r="AS10" s="49"/>
      <c r="AT10" s="44">
        <f>データ!W6</f>
        <v>2.69</v>
      </c>
      <c r="AU10" s="44"/>
      <c r="AV10" s="44"/>
      <c r="AW10" s="44"/>
      <c r="AX10" s="44"/>
      <c r="AY10" s="44"/>
      <c r="AZ10" s="44"/>
      <c r="BA10" s="44"/>
      <c r="BB10" s="44">
        <f>データ!X6</f>
        <v>6195.91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3Uk+Tjcv3RmvR+YeltBkC0CTiHRZtTmhMV5c/22tGyVC9ikCIdEdJ4OjL12w5vdkIziIRWRY7eMJ7m/U/hTC2Q==" saltValue="OoZ1he/kXzylaYxHHmV/H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I1" workbookViewId="0">
      <selection activeCell="BI8" sqref="BI8"/>
    </sheetView>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93645</v>
      </c>
      <c r="D6" s="32">
        <f t="shared" si="3"/>
        <v>47</v>
      </c>
      <c r="E6" s="32">
        <f t="shared" si="3"/>
        <v>17</v>
      </c>
      <c r="F6" s="32">
        <f t="shared" si="3"/>
        <v>1</v>
      </c>
      <c r="G6" s="32">
        <f t="shared" si="3"/>
        <v>0</v>
      </c>
      <c r="H6" s="32" t="str">
        <f t="shared" si="3"/>
        <v>栃木県　野木町</v>
      </c>
      <c r="I6" s="32" t="str">
        <f t="shared" si="3"/>
        <v>法非適用</v>
      </c>
      <c r="J6" s="32" t="str">
        <f t="shared" si="3"/>
        <v>下水道事業</v>
      </c>
      <c r="K6" s="32" t="str">
        <f t="shared" si="3"/>
        <v>公共下水道</v>
      </c>
      <c r="L6" s="32" t="str">
        <f t="shared" si="3"/>
        <v>Cb2</v>
      </c>
      <c r="M6" s="32" t="str">
        <f t="shared" si="3"/>
        <v>非設置</v>
      </c>
      <c r="N6" s="33" t="str">
        <f t="shared" si="3"/>
        <v>-</v>
      </c>
      <c r="O6" s="33" t="str">
        <f t="shared" si="3"/>
        <v>該当数値なし</v>
      </c>
      <c r="P6" s="33">
        <f t="shared" si="3"/>
        <v>64.89</v>
      </c>
      <c r="Q6" s="33">
        <f t="shared" si="3"/>
        <v>75.599999999999994</v>
      </c>
      <c r="R6" s="33">
        <f t="shared" si="3"/>
        <v>2478</v>
      </c>
      <c r="S6" s="33">
        <f t="shared" si="3"/>
        <v>25735</v>
      </c>
      <c r="T6" s="33">
        <f t="shared" si="3"/>
        <v>30.26</v>
      </c>
      <c r="U6" s="33">
        <f t="shared" si="3"/>
        <v>850.46</v>
      </c>
      <c r="V6" s="33">
        <f t="shared" si="3"/>
        <v>16667</v>
      </c>
      <c r="W6" s="33">
        <f t="shared" si="3"/>
        <v>2.69</v>
      </c>
      <c r="X6" s="33">
        <f t="shared" si="3"/>
        <v>6195.91</v>
      </c>
      <c r="Y6" s="34">
        <f>IF(Y7="",NA(),Y7)</f>
        <v>81.69</v>
      </c>
      <c r="Z6" s="34">
        <f t="shared" ref="Z6:AH6" si="4">IF(Z7="",NA(),Z7)</f>
        <v>76.78</v>
      </c>
      <c r="AA6" s="34">
        <f t="shared" si="4"/>
        <v>78.5</v>
      </c>
      <c r="AB6" s="34">
        <f t="shared" si="4"/>
        <v>78.459999999999994</v>
      </c>
      <c r="AC6" s="34">
        <f t="shared" si="4"/>
        <v>78.84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964.42</v>
      </c>
      <c r="BG6" s="34">
        <f t="shared" ref="BG6:BO6" si="7">IF(BG7="",NA(),BG7)</f>
        <v>786.4</v>
      </c>
      <c r="BH6" s="34">
        <f t="shared" si="7"/>
        <v>597.33000000000004</v>
      </c>
      <c r="BI6" s="34">
        <f t="shared" si="7"/>
        <v>594.37</v>
      </c>
      <c r="BJ6" s="34">
        <f t="shared" si="7"/>
        <v>576.49</v>
      </c>
      <c r="BK6" s="34">
        <f t="shared" si="7"/>
        <v>1119.4100000000001</v>
      </c>
      <c r="BL6" s="34">
        <f t="shared" si="7"/>
        <v>1067.74</v>
      </c>
      <c r="BM6" s="34">
        <f t="shared" si="7"/>
        <v>1018.27</v>
      </c>
      <c r="BN6" s="34">
        <f t="shared" si="7"/>
        <v>1120.55</v>
      </c>
      <c r="BO6" s="34">
        <f t="shared" si="7"/>
        <v>855.79</v>
      </c>
      <c r="BP6" s="33" t="str">
        <f>IF(BP7="","",IF(BP7="-","【-】","【"&amp;SUBSTITUTE(TEXT(BP7,"#,##0.00"),"-","△")&amp;"】"))</f>
        <v>【707.33】</v>
      </c>
      <c r="BQ6" s="34">
        <f>IF(BQ7="",NA(),BQ7)</f>
        <v>86.94</v>
      </c>
      <c r="BR6" s="34">
        <f t="shared" ref="BR6:BZ6" si="8">IF(BR7="",NA(),BR7)</f>
        <v>88.4</v>
      </c>
      <c r="BS6" s="34">
        <f t="shared" si="8"/>
        <v>85.61</v>
      </c>
      <c r="BT6" s="34">
        <f t="shared" si="8"/>
        <v>73.5</v>
      </c>
      <c r="BU6" s="34">
        <f t="shared" si="8"/>
        <v>83.77</v>
      </c>
      <c r="BV6" s="34">
        <f t="shared" si="8"/>
        <v>71.349999999999994</v>
      </c>
      <c r="BW6" s="34">
        <f t="shared" si="8"/>
        <v>73.569999999999993</v>
      </c>
      <c r="BX6" s="34">
        <f t="shared" si="8"/>
        <v>71.569999999999993</v>
      </c>
      <c r="BY6" s="34">
        <f t="shared" si="8"/>
        <v>73.28</v>
      </c>
      <c r="BZ6" s="34">
        <f t="shared" si="8"/>
        <v>82.82</v>
      </c>
      <c r="CA6" s="33" t="str">
        <f>IF(CA7="","",IF(CA7="-","【-】","【"&amp;SUBSTITUTE(TEXT(CA7,"#,##0.00"),"-","△")&amp;"】"))</f>
        <v>【101.26】</v>
      </c>
      <c r="CB6" s="34">
        <f>IF(CB7="",NA(),CB7)</f>
        <v>148.97</v>
      </c>
      <c r="CC6" s="34">
        <f t="shared" ref="CC6:CK6" si="9">IF(CC7="",NA(),CC7)</f>
        <v>150</v>
      </c>
      <c r="CD6" s="34">
        <f t="shared" si="9"/>
        <v>155</v>
      </c>
      <c r="CE6" s="34">
        <f t="shared" si="9"/>
        <v>184.06</v>
      </c>
      <c r="CF6" s="34">
        <f t="shared" si="9"/>
        <v>161.57</v>
      </c>
      <c r="CG6" s="34">
        <f t="shared" si="9"/>
        <v>182.55</v>
      </c>
      <c r="CH6" s="34">
        <f t="shared" si="9"/>
        <v>184.87</v>
      </c>
      <c r="CI6" s="34">
        <f t="shared" si="9"/>
        <v>195.88</v>
      </c>
      <c r="CJ6" s="34">
        <f t="shared" si="9"/>
        <v>193.1</v>
      </c>
      <c r="CK6" s="34">
        <f t="shared" si="9"/>
        <v>165.76</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50.27</v>
      </c>
      <c r="CS6" s="34">
        <f t="shared" si="10"/>
        <v>51.08</v>
      </c>
      <c r="CT6" s="34">
        <f t="shared" si="10"/>
        <v>49.75</v>
      </c>
      <c r="CU6" s="34">
        <f t="shared" si="10"/>
        <v>51.05</v>
      </c>
      <c r="CV6" s="34">
        <f t="shared" si="10"/>
        <v>50.12</v>
      </c>
      <c r="CW6" s="33" t="str">
        <f>IF(CW7="","",IF(CW7="-","【-】","【"&amp;SUBSTITUTE(TEXT(CW7,"#,##0.00"),"-","△")&amp;"】"))</f>
        <v>【60.13】</v>
      </c>
      <c r="CX6" s="34">
        <f>IF(CX7="",NA(),CX7)</f>
        <v>93.37</v>
      </c>
      <c r="CY6" s="34">
        <f t="shared" ref="CY6:DG6" si="11">IF(CY7="",NA(),CY7)</f>
        <v>93.38</v>
      </c>
      <c r="CZ6" s="34">
        <f t="shared" si="11"/>
        <v>93.16</v>
      </c>
      <c r="DA6" s="34">
        <f t="shared" si="11"/>
        <v>93.12</v>
      </c>
      <c r="DB6" s="34">
        <f t="shared" si="11"/>
        <v>93.32</v>
      </c>
      <c r="DC6" s="34">
        <f t="shared" si="11"/>
        <v>89.13</v>
      </c>
      <c r="DD6" s="34">
        <f t="shared" si="11"/>
        <v>88.59</v>
      </c>
      <c r="DE6" s="34">
        <f t="shared" si="11"/>
        <v>87.85</v>
      </c>
      <c r="DF6" s="34">
        <f t="shared" si="11"/>
        <v>87.52</v>
      </c>
      <c r="DG6" s="34">
        <f t="shared" si="11"/>
        <v>86.63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0.12</v>
      </c>
      <c r="EK6" s="34">
        <f t="shared" si="14"/>
        <v>0.11</v>
      </c>
      <c r="EL6" s="34">
        <f t="shared" si="14"/>
        <v>0.16</v>
      </c>
      <c r="EM6" s="34">
        <f t="shared" si="14"/>
        <v>0.19</v>
      </c>
      <c r="EN6" s="34">
        <f t="shared" si="14"/>
        <v>0.16</v>
      </c>
      <c r="EO6" s="33" t="str">
        <f>IF(EO7="","",IF(EO7="-","【-】","【"&amp;SUBSTITUTE(TEXT(EO7,"#,##0.00"),"-","△")&amp;"】"))</f>
        <v>【0.23】</v>
      </c>
    </row>
    <row r="7" spans="1:145" s="35" customFormat="1" x14ac:dyDescent="0.15">
      <c r="A7" s="27"/>
      <c r="B7" s="36">
        <v>2017</v>
      </c>
      <c r="C7" s="36">
        <v>93645</v>
      </c>
      <c r="D7" s="36">
        <v>47</v>
      </c>
      <c r="E7" s="36">
        <v>17</v>
      </c>
      <c r="F7" s="36">
        <v>1</v>
      </c>
      <c r="G7" s="36">
        <v>0</v>
      </c>
      <c r="H7" s="36" t="s">
        <v>110</v>
      </c>
      <c r="I7" s="36" t="s">
        <v>111</v>
      </c>
      <c r="J7" s="36" t="s">
        <v>112</v>
      </c>
      <c r="K7" s="36" t="s">
        <v>113</v>
      </c>
      <c r="L7" s="36" t="s">
        <v>114</v>
      </c>
      <c r="M7" s="36" t="s">
        <v>115</v>
      </c>
      <c r="N7" s="37" t="s">
        <v>116</v>
      </c>
      <c r="O7" s="37" t="s">
        <v>117</v>
      </c>
      <c r="P7" s="37">
        <v>64.89</v>
      </c>
      <c r="Q7" s="37">
        <v>75.599999999999994</v>
      </c>
      <c r="R7" s="37">
        <v>2478</v>
      </c>
      <c r="S7" s="37">
        <v>25735</v>
      </c>
      <c r="T7" s="37">
        <v>30.26</v>
      </c>
      <c r="U7" s="37">
        <v>850.46</v>
      </c>
      <c r="V7" s="37">
        <v>16667</v>
      </c>
      <c r="W7" s="37">
        <v>2.69</v>
      </c>
      <c r="X7" s="37">
        <v>6195.91</v>
      </c>
      <c r="Y7" s="37">
        <v>81.69</v>
      </c>
      <c r="Z7" s="37">
        <v>76.78</v>
      </c>
      <c r="AA7" s="37">
        <v>78.5</v>
      </c>
      <c r="AB7" s="37">
        <v>78.459999999999994</v>
      </c>
      <c r="AC7" s="37">
        <v>78.84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964.42</v>
      </c>
      <c r="BG7" s="37">
        <v>786.4</v>
      </c>
      <c r="BH7" s="37">
        <v>597.33000000000004</v>
      </c>
      <c r="BI7" s="37">
        <v>594.37</v>
      </c>
      <c r="BJ7" s="37">
        <v>576.49</v>
      </c>
      <c r="BK7" s="37">
        <v>1119.4100000000001</v>
      </c>
      <c r="BL7" s="37">
        <v>1067.74</v>
      </c>
      <c r="BM7" s="37">
        <v>1018.27</v>
      </c>
      <c r="BN7" s="37">
        <v>1120.55</v>
      </c>
      <c r="BO7" s="37">
        <v>855.79</v>
      </c>
      <c r="BP7" s="37">
        <v>707.33</v>
      </c>
      <c r="BQ7" s="37">
        <v>86.94</v>
      </c>
      <c r="BR7" s="37">
        <v>88.4</v>
      </c>
      <c r="BS7" s="37">
        <v>85.61</v>
      </c>
      <c r="BT7" s="37">
        <v>73.5</v>
      </c>
      <c r="BU7" s="37">
        <v>83.77</v>
      </c>
      <c r="BV7" s="37">
        <v>71.349999999999994</v>
      </c>
      <c r="BW7" s="37">
        <v>73.569999999999993</v>
      </c>
      <c r="BX7" s="37">
        <v>71.569999999999993</v>
      </c>
      <c r="BY7" s="37">
        <v>73.28</v>
      </c>
      <c r="BZ7" s="37">
        <v>82.82</v>
      </c>
      <c r="CA7" s="37">
        <v>101.26</v>
      </c>
      <c r="CB7" s="37">
        <v>148.97</v>
      </c>
      <c r="CC7" s="37">
        <v>150</v>
      </c>
      <c r="CD7" s="37">
        <v>155</v>
      </c>
      <c r="CE7" s="37">
        <v>184.06</v>
      </c>
      <c r="CF7" s="37">
        <v>161.57</v>
      </c>
      <c r="CG7" s="37">
        <v>182.55</v>
      </c>
      <c r="CH7" s="37">
        <v>184.87</v>
      </c>
      <c r="CI7" s="37">
        <v>195.88</v>
      </c>
      <c r="CJ7" s="37">
        <v>193.1</v>
      </c>
      <c r="CK7" s="37">
        <v>165.76</v>
      </c>
      <c r="CL7" s="37">
        <v>136.38999999999999</v>
      </c>
      <c r="CM7" s="37" t="s">
        <v>116</v>
      </c>
      <c r="CN7" s="37" t="s">
        <v>116</v>
      </c>
      <c r="CO7" s="37" t="s">
        <v>116</v>
      </c>
      <c r="CP7" s="37" t="s">
        <v>116</v>
      </c>
      <c r="CQ7" s="37" t="s">
        <v>116</v>
      </c>
      <c r="CR7" s="37">
        <v>50.27</v>
      </c>
      <c r="CS7" s="37">
        <v>51.08</v>
      </c>
      <c r="CT7" s="37">
        <v>49.75</v>
      </c>
      <c r="CU7" s="37">
        <v>51.05</v>
      </c>
      <c r="CV7" s="37">
        <v>50.12</v>
      </c>
      <c r="CW7" s="37">
        <v>60.13</v>
      </c>
      <c r="CX7" s="37">
        <v>93.37</v>
      </c>
      <c r="CY7" s="37">
        <v>93.38</v>
      </c>
      <c r="CZ7" s="37">
        <v>93.16</v>
      </c>
      <c r="DA7" s="37">
        <v>93.12</v>
      </c>
      <c r="DB7" s="37">
        <v>93.32</v>
      </c>
      <c r="DC7" s="37">
        <v>89.13</v>
      </c>
      <c r="DD7" s="37">
        <v>88.59</v>
      </c>
      <c r="DE7" s="37">
        <v>87.85</v>
      </c>
      <c r="DF7" s="37">
        <v>87.52</v>
      </c>
      <c r="DG7" s="37">
        <v>86.63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0.12</v>
      </c>
      <c r="EK7" s="37">
        <v>0.11</v>
      </c>
      <c r="EL7" s="37">
        <v>0.16</v>
      </c>
      <c r="EM7" s="37">
        <v>0.19</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dcterms:created xsi:type="dcterms:W3CDTF">2018-12-03T09:01:10Z</dcterms:created>
  <dcterms:modified xsi:type="dcterms:W3CDTF">2019-02-07T07:31:18Z</dcterms:modified>
  <cp:category/>
</cp:coreProperties>
</file>