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7\④公営企業Ｔ\【公営企業一般】\H27年度\280122経営比較分析表の分析について\06市町修正\05農業集落排水事業\"/>
    </mc:Choice>
  </mc:AlternateContent>
  <workbookProtection workbookPassword="B501"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<sst xmlns="http://schemas.openxmlformats.org/spreadsheetml/2006/main" count="221" uniqueCount="111">
  <si>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</si>
  <si>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</si>
  <si>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</si>
  <si>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</si>
  <si>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</si>
  <si>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</si>
  <si>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</si>
  <si>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</si>
  <si>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</si>
  <si>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</si>
  <si>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</si>
  <si>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</si>
  <si>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</si>
  <si>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</si>
  <si>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</si>
  <si>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</si>
  <si>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</si>
  <si>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</si>
  <si>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</si>
  <si>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</si>
  <si>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</si>
  <si>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</si>
  <si>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</si>
  <si>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</si>
  <si>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</si>
  <si>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</si>
  <si>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</si>
  <si>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</si>
  <si>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</si>
  <si>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</si>
  <si>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</si>
  <si>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</si>
  <si>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</si>
  <si>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</si>
  <si>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</si>
  <si>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</si>
  <si>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</si>
  <si>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</si>
  <si>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</si>
  <si>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</si>
  <si>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</si>
  <si>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</si>
  <si>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</si>
  <si>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</si>
  <si>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</si>
  <si>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</si>
  <si>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</si>
  <si>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</si>
  <si>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</si>
  <si>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</si>
  <si>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</si>
  <si>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</si>
  <si>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</si>
  <si>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</si>
  <si>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</si>
  <si>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</si>
  <si>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</si>
  <si>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</si>
  <si>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</si>
  <si>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</si>
  <si>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</si>
  <si>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</si>
  <si>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</si>
  <si>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</si>
  <si>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</si>
  <si>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</si>
  <si>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</si>
  <si>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</si>
  <si>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</si>
  <si>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</si>
  <si>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</si>
  <si>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</si>
  <si>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</si>
  <si>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</si>
  <si>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</si>
  <si>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</si>
  <si>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</si>
  <si>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</si>
  <si>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</si>
  <si>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</si>
  <si>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</si>
  <si>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</si>
  <si>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</si>
  <si>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</si>
  <si>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</si>
  <si>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</si>
  <si>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</si>
  <si>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</si>
  <si>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</si>
  <si>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</si>
  <si>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</si>
  <si>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</si>
  <si>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</si>
  <si>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</si>
  <si>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</si>
  <si>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</si>
  <si>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野木町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</si>
  <si>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</si>
  <si>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</si>
  <si>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</si>
  <si>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</si>
  <si>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</si>
  <si>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</si>
  <si>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</si>
  <si>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</si>
  <si>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</si>
  <si>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</si>
  <si>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</si>
  <si>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事業の収益的収支比率は平成25年度を除き100%を下回っていおり、料金収入や一般会計からの繰入金により、費用を賄いきれていないことを示している。また、経費回収率においても100%を下回っており、現状では汚水処理に係る費用を使用量で賄えておらず、なお、一般会計からの繰入金に依存している。そのため、今後経営改善に向けた取組や料金収入の見直し、経費の削減など検討を重ねる必要が有る。
汚水処理原価については他団体の平均値を下回っているが、水洗化率は82%に留まっており、現在浄化槽使用家庭の農業集落排水切替など、依然として向上の余地があるため、それに伴った有収水量の増加が見込める。
施設利用率については類似団体の平均値と近似値を示しており、今後向上を目指す必要は有るが、夏場に処理水量が上昇するなど、季節により処理水量が上下するため、適切な数値を保持する必要が有る。</t>
    <rPh sb="0" eb="1">
      <t>トウ</t>
    </rPh>
    <rPh sb="1" eb="3">
      <t>ジギョウ</t>
    </rPh>
    <rPh sb="4" eb="7">
      <t>シュウエキテキ</t>
    </rPh>
    <rPh sb="7" eb="9">
      <t>シュウシ</t>
    </rPh>
    <rPh sb="9" eb="11">
      <t>ヒリツ</t>
    </rPh>
    <rPh sb="12" eb="14">
      <t>ヘイセイ</t>
    </rPh>
    <rPh sb="16" eb="18">
      <t>ネンド</t>
    </rPh>
    <rPh sb="19" eb="20">
      <t>ノゾ</t>
    </rPh>
    <rPh sb="26" eb="28">
      <t>シタマワ</t>
    </rPh>
    <rPh sb="34" eb="36">
      <t>リョウキン</t>
    </rPh>
    <rPh sb="36" eb="38">
      <t>シュウニュウ</t>
    </rPh>
    <rPh sb="39" eb="41">
      <t>イッパン</t>
    </rPh>
    <rPh sb="41" eb="43">
      <t>カイケイ</t>
    </rPh>
    <rPh sb="46" eb="48">
      <t>クリイレ</t>
    </rPh>
    <rPh sb="48" eb="49">
      <t>キン</t>
    </rPh>
    <rPh sb="53" eb="55">
      <t>ヒヨウ</t>
    </rPh>
    <rPh sb="56" eb="57">
      <t>マカナ</t>
    </rPh>
    <rPh sb="67" eb="68">
      <t>シメ</t>
    </rPh>
    <rPh sb="76" eb="78">
      <t>ケイヒ</t>
    </rPh>
    <rPh sb="78" eb="80">
      <t>カイシュウ</t>
    </rPh>
    <rPh sb="80" eb="81">
      <t>リツ</t>
    </rPh>
    <rPh sb="91" eb="93">
      <t>シタマワ</t>
    </rPh>
    <rPh sb="98" eb="100">
      <t>ゲンジョウ</t>
    </rPh>
    <rPh sb="102" eb="104">
      <t>オスイ</t>
    </rPh>
    <rPh sb="104" eb="106">
      <t>ショリ</t>
    </rPh>
    <rPh sb="107" eb="108">
      <t>カカワ</t>
    </rPh>
    <rPh sb="109" eb="111">
      <t>ヒヨウ</t>
    </rPh>
    <rPh sb="112" eb="115">
      <t>シヨウリョウ</t>
    </rPh>
    <rPh sb="116" eb="117">
      <t>マカナ</t>
    </rPh>
    <rPh sb="126" eb="128">
      <t>イッパン</t>
    </rPh>
    <rPh sb="128" eb="130">
      <t>カイケイ</t>
    </rPh>
    <rPh sb="133" eb="135">
      <t>クリイレ</t>
    </rPh>
    <rPh sb="135" eb="136">
      <t>キン</t>
    </rPh>
    <rPh sb="137" eb="139">
      <t>イゾン</t>
    </rPh>
    <rPh sb="149" eb="151">
      <t>コンゴ</t>
    </rPh>
    <rPh sb="151" eb="153">
      <t>ケイエイ</t>
    </rPh>
    <rPh sb="153" eb="155">
      <t>カイゼン</t>
    </rPh>
    <rPh sb="156" eb="157">
      <t>ム</t>
    </rPh>
    <rPh sb="159" eb="161">
      <t>トリクミ</t>
    </rPh>
    <rPh sb="162" eb="164">
      <t>リョウキン</t>
    </rPh>
    <rPh sb="164" eb="166">
      <t>シュウニュウ</t>
    </rPh>
    <rPh sb="167" eb="169">
      <t>ミナオ</t>
    </rPh>
    <rPh sb="171" eb="173">
      <t>ケイヒ</t>
    </rPh>
    <rPh sb="174" eb="176">
      <t>サクゲン</t>
    </rPh>
    <rPh sb="178" eb="180">
      <t>ケントウ</t>
    </rPh>
    <rPh sb="181" eb="182">
      <t>カサ</t>
    </rPh>
    <rPh sb="184" eb="186">
      <t>ヒツヨウ</t>
    </rPh>
    <rPh sb="187" eb="188">
      <t>ア</t>
    </rPh>
    <rPh sb="191" eb="193">
      <t>オスイ</t>
    </rPh>
    <rPh sb="193" eb="195">
      <t>ショリ</t>
    </rPh>
    <rPh sb="195" eb="197">
      <t>ゲンカ</t>
    </rPh>
    <rPh sb="202" eb="203">
      <t>タ</t>
    </rPh>
    <rPh sb="203" eb="205">
      <t>ダンタイ</t>
    </rPh>
    <rPh sb="206" eb="209">
      <t>ヘイキンチ</t>
    </rPh>
    <rPh sb="210" eb="212">
      <t>シタマワ</t>
    </rPh>
    <rPh sb="218" eb="221">
      <t>スイセンカ</t>
    </rPh>
    <rPh sb="221" eb="222">
      <t>リツ</t>
    </rPh>
    <rPh sb="227" eb="228">
      <t>トド</t>
    </rPh>
    <rPh sb="234" eb="236">
      <t>ゲンザイ</t>
    </rPh>
    <rPh sb="236" eb="239">
      <t>ジョウカソウ</t>
    </rPh>
    <rPh sb="239" eb="241">
      <t>シヨウ</t>
    </rPh>
    <rPh sb="241" eb="243">
      <t>カテイ</t>
    </rPh>
    <rPh sb="244" eb="246">
      <t>ノウギョウ</t>
    </rPh>
    <rPh sb="246" eb="248">
      <t>シュウラク</t>
    </rPh>
    <rPh sb="248" eb="250">
      <t>ハイスイ</t>
    </rPh>
    <rPh sb="250" eb="252">
      <t>キリカエ</t>
    </rPh>
    <rPh sb="255" eb="257">
      <t>イゼン</t>
    </rPh>
    <rPh sb="260" eb="262">
      <t>コウジョウ</t>
    </rPh>
    <rPh sb="263" eb="265">
      <t>ヨチ</t>
    </rPh>
    <rPh sb="274" eb="275">
      <t>トモナ</t>
    </rPh>
    <rPh sb="277" eb="278">
      <t>ユウ</t>
    </rPh>
    <rPh sb="278" eb="279">
      <t>シュウ</t>
    </rPh>
    <rPh sb="279" eb="281">
      <t>スイリョウ</t>
    </rPh>
    <rPh sb="282" eb="284">
      <t>ゾウカ</t>
    </rPh>
    <rPh sb="285" eb="287">
      <t>ミコ</t>
    </rPh>
    <rPh sb="291" eb="293">
      <t>シセツ</t>
    </rPh>
    <rPh sb="293" eb="296">
      <t>リヨウリツ</t>
    </rPh>
    <rPh sb="301" eb="303">
      <t>ルイジ</t>
    </rPh>
    <rPh sb="303" eb="305">
      <t>ダンタイ</t>
    </rPh>
    <rPh sb="306" eb="309">
      <t>ヘイキンチ</t>
    </rPh>
    <rPh sb="310" eb="313">
      <t>キンジチ</t>
    </rPh>
    <rPh sb="314" eb="315">
      <t>シメ</t>
    </rPh>
    <rPh sb="320" eb="322">
      <t>コンゴ</t>
    </rPh>
    <rPh sb="322" eb="324">
      <t>コウジョウ</t>
    </rPh>
    <rPh sb="325" eb="327">
      <t>メザ</t>
    </rPh>
    <rPh sb="328" eb="330">
      <t>ヒツヨウ</t>
    </rPh>
    <rPh sb="331" eb="332">
      <t>ア</t>
    </rPh>
    <rPh sb="335" eb="337">
      <t>ナツバ</t>
    </rPh>
    <rPh sb="338" eb="340">
      <t>ショリ</t>
    </rPh>
    <rPh sb="340" eb="342">
      <t>スイリョウ</t>
    </rPh>
    <rPh sb="343" eb="345">
      <t>ジョウショウ</t>
    </rPh>
    <rPh sb="350" eb="352">
      <t>キセツ</t>
    </rPh>
    <rPh sb="355" eb="357">
      <t>ショリ</t>
    </rPh>
    <rPh sb="357" eb="359">
      <t>スイリョウ</t>
    </rPh>
    <rPh sb="360" eb="362">
      <t>ジョウゲ</t>
    </rPh>
    <rPh sb="367" eb="369">
      <t>テキセツ</t>
    </rPh>
    <rPh sb="370" eb="372">
      <t>スウチ</t>
    </rPh>
    <rPh sb="373" eb="375">
      <t>ホジ</t>
    </rPh>
    <rPh sb="377" eb="379">
      <t>ヒツヨウ</t>
    </rPh>
    <rPh sb="380" eb="381">
      <t>ア</t>
    </rPh>
    <phoneticPr fontId="4"/>
  </si>
  <si>
    <t>当事業における施設は一番古いもので、平成11年度供用開始になったものなどおよそ17年間使用し続けている。管渠修繕率で示しているとおり、当事業において管渠の修繕は未実施である。今現在管渠の不備等は確認されていないが、今後年数を重ねるに連れ、損壊箇所が出てくることが考えられるため、管渠の調査、それに伴う改築など、今後検討する必要がある。</t>
    <rPh sb="52" eb="53">
      <t>カン</t>
    </rPh>
    <rPh sb="53" eb="54">
      <t>キョ</t>
    </rPh>
    <rPh sb="54" eb="56">
      <t>シュウゼン</t>
    </rPh>
    <rPh sb="56" eb="57">
      <t>リツ</t>
    </rPh>
    <rPh sb="131" eb="132">
      <t>カンガ</t>
    </rPh>
    <phoneticPr fontId="4"/>
  </si>
  <si>
    <t>経営の健全性・効率性では収益的収支や経費回収率などに課題が見られることから、維持管理費の削減に努めるほか、必要によっては使用料の見直しなど料金収入の確保による経営改善が必要である。
老朽化の状況でも管渠の改修の必要性など、想定される課題が見られた。将来の事業継続に向け、それぞれ調査、検討の必要がある。</t>
    <rPh sb="7" eb="10">
      <t>コウリツセイ</t>
    </rPh>
    <rPh sb="38" eb="40">
      <t>イジ</t>
    </rPh>
    <rPh sb="40" eb="43">
      <t>カンリヒ</t>
    </rPh>
    <rPh sb="44" eb="46">
      <t>サクゲン</t>
    </rPh>
    <rPh sb="47" eb="48">
      <t>ツト</t>
    </rPh>
    <rPh sb="53" eb="55">
      <t>ヒツヨウ</t>
    </rPh>
    <rPh sb="60" eb="62">
      <t>シヨウ</t>
    </rPh>
    <rPh sb="62" eb="63">
      <t>リョウ</t>
    </rPh>
    <rPh sb="64" eb="66">
      <t>ミナオ</t>
    </rPh>
    <rPh sb="69" eb="71">
      <t>リョウキン</t>
    </rPh>
    <rPh sb="71" eb="73">
      <t>シュウニュウ</t>
    </rPh>
    <rPh sb="74" eb="76">
      <t>カクホ</t>
    </rPh>
    <rPh sb="79" eb="81">
      <t>ケイエイ</t>
    </rPh>
    <rPh sb="81" eb="83">
      <t>カイゼン</t>
    </rPh>
    <rPh sb="84" eb="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</si>
</sst>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4765496"/>
        <c:axId val="16476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0.02</c:v>
                </c:pt>
              </c:numCache>
            </c:numRef>
          </c:val>
          <c:smooth val="0"/>
        </c:ser>
        <c:dLbls>
          <c:showLegendKey val="0"/>
          <c:showVal val="0"/>
          <c:showCatName val="0"/>
          <c:showSerName val="0"/>
          <c:showPercent val="0"/>
          <c:showBubbleSize val="0"/>
        </c:dLbls>
        <c:marker val="1"/>
        <c:smooth val="0"/>
        <c:axId val="164765496"/>
        <c:axId val="164766672"/>
      </c:lineChart>
      <c:dateAx>
        <c:axId val="164765496"/>
        <c:scaling>
          <c:orientation val="minMax"/>
        </c:scaling>
        <c:delete val="1"/>
        <c:axPos val="b"/>
        <c:numFmt formatCode="ge" sourceLinked="1"/>
        <c:majorTickMark val="none"/>
        <c:minorTickMark val="none"/>
        <c:tickLblPos val="none"/>
        <c:crossAx val="164766672"/>
        <c:crosses val="autoZero"/>
        <c:auto val="1"/>
        <c:lblOffset val="100"/>
        <c:baseTimeUnit val="years"/>
      </c:dateAx>
      <c:valAx>
        <c:axId val="16476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6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58.94</c:v>
                </c:pt>
                <c:pt idx="1">
                  <c:v>58.55</c:v>
                </c:pt>
                <c:pt idx="2">
                  <c:v>58.35</c:v>
                </c:pt>
                <c:pt idx="3">
                  <c:v>58.55</c:v>
                </c:pt>
                <c:pt idx="4">
                  <c:v>57.96</c:v>
                </c:pt>
              </c:numCache>
            </c:numRef>
          </c:val>
        </c:ser>
        <c:dLbls>
          <c:showLegendKey val="0"/>
          <c:showVal val="0"/>
          <c:showCatName val="0"/>
          <c:showSerName val="0"/>
          <c:showPercent val="0"/>
          <c:showBubbleSize val="0"/>
        </c:dLbls>
        <c:gapWidth val="150"/>
        <c:axId val="237450424"/>
        <c:axId val="2374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53.24</c:v>
                </c:pt>
              </c:numCache>
            </c:numRef>
          </c:val>
          <c:smooth val="0"/>
        </c:ser>
        <c:dLbls>
          <c:showLegendKey val="0"/>
          <c:showVal val="0"/>
          <c:showCatName val="0"/>
          <c:showSerName val="0"/>
          <c:showPercent val="0"/>
          <c:showBubbleSize val="0"/>
        </c:dLbls>
        <c:marker val="1"/>
        <c:smooth val="0"/>
        <c:axId val="237450424"/>
        <c:axId val="237450816"/>
      </c:lineChart>
      <c:dateAx>
        <c:axId val="237450424"/>
        <c:scaling>
          <c:orientation val="minMax"/>
        </c:scaling>
        <c:delete val="1"/>
        <c:axPos val="b"/>
        <c:numFmt formatCode="ge" sourceLinked="1"/>
        <c:majorTickMark val="none"/>
        <c:minorTickMark val="none"/>
        <c:tickLblPos val="none"/>
        <c:crossAx val="237450816"/>
        <c:crosses val="autoZero"/>
        <c:auto val="1"/>
        <c:lblOffset val="100"/>
        <c:baseTimeUnit val="years"/>
      </c:dateAx>
      <c:valAx>
        <c:axId val="2374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5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75</c:v>
                </c:pt>
                <c:pt idx="1">
                  <c:v>76.97</c:v>
                </c:pt>
                <c:pt idx="2">
                  <c:v>77.819999999999993</c:v>
                </c:pt>
                <c:pt idx="3">
                  <c:v>80.760000000000005</c:v>
                </c:pt>
                <c:pt idx="4">
                  <c:v>82.44</c:v>
                </c:pt>
              </c:numCache>
            </c:numRef>
          </c:val>
        </c:ser>
        <c:dLbls>
          <c:showLegendKey val="0"/>
          <c:showVal val="0"/>
          <c:showCatName val="0"/>
          <c:showSerName val="0"/>
          <c:showPercent val="0"/>
          <c:showBubbleSize val="0"/>
        </c:dLbls>
        <c:gapWidth val="150"/>
        <c:axId val="237451992"/>
        <c:axId val="2374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84.07</c:v>
                </c:pt>
              </c:numCache>
            </c:numRef>
          </c:val>
          <c:smooth val="0"/>
        </c:ser>
        <c:dLbls>
          <c:showLegendKey val="0"/>
          <c:showVal val="0"/>
          <c:showCatName val="0"/>
          <c:showSerName val="0"/>
          <c:showPercent val="0"/>
          <c:showBubbleSize val="0"/>
        </c:dLbls>
        <c:marker val="1"/>
        <c:smooth val="0"/>
        <c:axId val="237451992"/>
        <c:axId val="237452384"/>
      </c:lineChart>
      <c:dateAx>
        <c:axId val="237451992"/>
        <c:scaling>
          <c:orientation val="minMax"/>
        </c:scaling>
        <c:delete val="1"/>
        <c:axPos val="b"/>
        <c:numFmt formatCode="ge" sourceLinked="1"/>
        <c:majorTickMark val="none"/>
        <c:minorTickMark val="none"/>
        <c:tickLblPos val="none"/>
        <c:crossAx val="237452384"/>
        <c:crosses val="autoZero"/>
        <c:auto val="1"/>
        <c:lblOffset val="100"/>
        <c:baseTimeUnit val="years"/>
      </c:dateAx>
      <c:valAx>
        <c:axId val="2374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5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95.71</c:v>
                </c:pt>
                <c:pt idx="1">
                  <c:v>95.87</c:v>
                </c:pt>
                <c:pt idx="2">
                  <c:v>97.72</c:v>
                </c:pt>
                <c:pt idx="3">
                  <c:v>100.44</c:v>
                </c:pt>
                <c:pt idx="4">
                  <c:v>97.48</c:v>
                </c:pt>
              </c:numCache>
            </c:numRef>
          </c:val>
        </c:ser>
        <c:dLbls>
          <c:showLegendKey val="0"/>
          <c:showVal val="0"/>
          <c:showCatName val="0"/>
          <c:showSerName val="0"/>
          <c:showPercent val="0"/>
          <c:showBubbleSize val="0"/>
        </c:dLbls>
        <c:gapWidth val="150"/>
        <c:axId val="236750528"/>
        <c:axId val="23675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750528"/>
        <c:axId val="236750920"/>
      </c:lineChart>
      <c:dateAx>
        <c:axId val="236750528"/>
        <c:scaling>
          <c:orientation val="minMax"/>
        </c:scaling>
        <c:delete val="1"/>
        <c:axPos val="b"/>
        <c:numFmt formatCode="ge" sourceLinked="1"/>
        <c:majorTickMark val="none"/>
        <c:minorTickMark val="none"/>
        <c:tickLblPos val="none"/>
        <c:crossAx val="236750920"/>
        <c:crosses val="autoZero"/>
        <c:auto val="1"/>
        <c:lblOffset val="100"/>
        <c:baseTimeUnit val="years"/>
      </c:dateAx>
      <c:valAx>
        <c:axId val="23675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554208"/>
        <c:axId val="23755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554208"/>
        <c:axId val="237554600"/>
      </c:lineChart>
      <c:dateAx>
        <c:axId val="237554208"/>
        <c:scaling>
          <c:orientation val="minMax"/>
        </c:scaling>
        <c:delete val="1"/>
        <c:axPos val="b"/>
        <c:numFmt formatCode="ge" sourceLinked="1"/>
        <c:majorTickMark val="none"/>
        <c:minorTickMark val="none"/>
        <c:tickLblPos val="none"/>
        <c:crossAx val="237554600"/>
        <c:crosses val="autoZero"/>
        <c:auto val="1"/>
        <c:lblOffset val="100"/>
        <c:baseTimeUnit val="years"/>
      </c:dateAx>
      <c:valAx>
        <c:axId val="23755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6753272"/>
        <c:axId val="23675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6753272"/>
        <c:axId val="236752880"/>
      </c:lineChart>
      <c:dateAx>
        <c:axId val="236753272"/>
        <c:scaling>
          <c:orientation val="minMax"/>
        </c:scaling>
        <c:delete val="1"/>
        <c:axPos val="b"/>
        <c:numFmt formatCode="ge" sourceLinked="1"/>
        <c:majorTickMark val="none"/>
        <c:minorTickMark val="none"/>
        <c:tickLblPos val="none"/>
        <c:crossAx val="236752880"/>
        <c:crosses val="autoZero"/>
        <c:auto val="1"/>
        <c:lblOffset val="100"/>
        <c:baseTimeUnit val="years"/>
      </c:dateAx>
      <c:valAx>
        <c:axId val="23675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5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555776"/>
        <c:axId val="23755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555776"/>
        <c:axId val="237556168"/>
      </c:lineChart>
      <c:dateAx>
        <c:axId val="237555776"/>
        <c:scaling>
          <c:orientation val="minMax"/>
        </c:scaling>
        <c:delete val="1"/>
        <c:axPos val="b"/>
        <c:numFmt formatCode="ge" sourceLinked="1"/>
        <c:majorTickMark val="none"/>
        <c:minorTickMark val="none"/>
        <c:tickLblPos val="none"/>
        <c:crossAx val="237556168"/>
        <c:crosses val="autoZero"/>
        <c:auto val="1"/>
        <c:lblOffset val="100"/>
        <c:baseTimeUnit val="years"/>
      </c:dateAx>
      <c:valAx>
        <c:axId val="23755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557344"/>
        <c:axId val="237557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557344"/>
        <c:axId val="237557736"/>
      </c:lineChart>
      <c:dateAx>
        <c:axId val="237557344"/>
        <c:scaling>
          <c:orientation val="minMax"/>
        </c:scaling>
        <c:delete val="1"/>
        <c:axPos val="b"/>
        <c:numFmt formatCode="ge" sourceLinked="1"/>
        <c:majorTickMark val="none"/>
        <c:minorTickMark val="none"/>
        <c:tickLblPos val="none"/>
        <c:crossAx val="237557736"/>
        <c:crosses val="autoZero"/>
        <c:auto val="1"/>
        <c:lblOffset val="100"/>
        <c:baseTimeUnit val="years"/>
      </c:dateAx>
      <c:valAx>
        <c:axId val="23755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5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399.09</c:v>
                </c:pt>
                <c:pt idx="1">
                  <c:v>374.96</c:v>
                </c:pt>
                <c:pt idx="2">
                  <c:v>356.92</c:v>
                </c:pt>
                <c:pt idx="3">
                  <c:v>333.67</c:v>
                </c:pt>
                <c:pt idx="4">
                  <c:v>301.60000000000002</c:v>
                </c:pt>
              </c:numCache>
            </c:numRef>
          </c:val>
        </c:ser>
        <c:dLbls>
          <c:showLegendKey val="0"/>
          <c:showVal val="0"/>
          <c:showCatName val="0"/>
          <c:showSerName val="0"/>
          <c:showPercent val="0"/>
          <c:showBubbleSize val="0"/>
        </c:dLbls>
        <c:gapWidth val="150"/>
        <c:axId val="237347024"/>
        <c:axId val="23734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1044.8</c:v>
                </c:pt>
              </c:numCache>
            </c:numRef>
          </c:val>
          <c:smooth val="0"/>
        </c:ser>
        <c:dLbls>
          <c:showLegendKey val="0"/>
          <c:showVal val="0"/>
          <c:showCatName val="0"/>
          <c:showSerName val="0"/>
          <c:showPercent val="0"/>
          <c:showBubbleSize val="0"/>
        </c:dLbls>
        <c:marker val="1"/>
        <c:smooth val="0"/>
        <c:axId val="237347024"/>
        <c:axId val="237347416"/>
      </c:lineChart>
      <c:dateAx>
        <c:axId val="237347024"/>
        <c:scaling>
          <c:orientation val="minMax"/>
        </c:scaling>
        <c:delete val="1"/>
        <c:axPos val="b"/>
        <c:numFmt formatCode="ge" sourceLinked="1"/>
        <c:majorTickMark val="none"/>
        <c:minorTickMark val="none"/>
        <c:tickLblPos val="none"/>
        <c:crossAx val="237347416"/>
        <c:crosses val="autoZero"/>
        <c:auto val="1"/>
        <c:lblOffset val="100"/>
        <c:baseTimeUnit val="years"/>
      </c:dateAx>
      <c:valAx>
        <c:axId val="23734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4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64.42</c:v>
                </c:pt>
                <c:pt idx="1">
                  <c:v>60.21</c:v>
                </c:pt>
                <c:pt idx="2">
                  <c:v>60.51</c:v>
                </c:pt>
                <c:pt idx="3">
                  <c:v>47.65</c:v>
                </c:pt>
                <c:pt idx="4">
                  <c:v>50.16</c:v>
                </c:pt>
              </c:numCache>
            </c:numRef>
          </c:val>
        </c:ser>
        <c:dLbls>
          <c:showLegendKey val="0"/>
          <c:showVal val="0"/>
          <c:showCatName val="0"/>
          <c:showSerName val="0"/>
          <c:showPercent val="0"/>
          <c:showBubbleSize val="0"/>
        </c:dLbls>
        <c:gapWidth val="150"/>
        <c:axId val="237348592"/>
        <c:axId val="23734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50.82</c:v>
                </c:pt>
              </c:numCache>
            </c:numRef>
          </c:val>
          <c:smooth val="0"/>
        </c:ser>
        <c:dLbls>
          <c:showLegendKey val="0"/>
          <c:showVal val="0"/>
          <c:showCatName val="0"/>
          <c:showSerName val="0"/>
          <c:showPercent val="0"/>
          <c:showBubbleSize val="0"/>
        </c:dLbls>
        <c:marker val="1"/>
        <c:smooth val="0"/>
        <c:axId val="237348592"/>
        <c:axId val="237348984"/>
      </c:lineChart>
      <c:dateAx>
        <c:axId val="237348592"/>
        <c:scaling>
          <c:orientation val="minMax"/>
        </c:scaling>
        <c:delete val="1"/>
        <c:axPos val="b"/>
        <c:numFmt formatCode="ge" sourceLinked="1"/>
        <c:majorTickMark val="none"/>
        <c:minorTickMark val="none"/>
        <c:tickLblPos val="none"/>
        <c:crossAx val="237348984"/>
        <c:crosses val="autoZero"/>
        <c:auto val="1"/>
        <c:lblOffset val="100"/>
        <c:baseTimeUnit val="years"/>
      </c:dateAx>
      <c:valAx>
        <c:axId val="23734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4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197.77</c:v>
                </c:pt>
                <c:pt idx="1">
                  <c:v>212.88</c:v>
                </c:pt>
                <c:pt idx="2">
                  <c:v>210.41</c:v>
                </c:pt>
                <c:pt idx="3">
                  <c:v>271.68</c:v>
                </c:pt>
                <c:pt idx="4">
                  <c:v>264.26</c:v>
                </c:pt>
              </c:numCache>
            </c:numRef>
          </c:val>
        </c:ser>
        <c:dLbls>
          <c:showLegendKey val="0"/>
          <c:showVal val="0"/>
          <c:showCatName val="0"/>
          <c:showSerName val="0"/>
          <c:showPercent val="0"/>
          <c:showBubbleSize val="0"/>
        </c:dLbls>
        <c:gapWidth val="150"/>
        <c:axId val="237448856"/>
        <c:axId val="2374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300.52</c:v>
                </c:pt>
              </c:numCache>
            </c:numRef>
          </c:val>
          <c:smooth val="0"/>
        </c:ser>
        <c:dLbls>
          <c:showLegendKey val="0"/>
          <c:showVal val="0"/>
          <c:showCatName val="0"/>
          <c:showSerName val="0"/>
          <c:showPercent val="0"/>
          <c:showBubbleSize val="0"/>
        </c:dLbls>
        <c:marker val="1"/>
        <c:smooth val="0"/>
        <c:axId val="237448856"/>
        <c:axId val="237449248"/>
      </c:lineChart>
      <c:dateAx>
        <c:axId val="237448856"/>
        <c:scaling>
          <c:orientation val="minMax"/>
        </c:scaling>
        <c:delete val="1"/>
        <c:axPos val="b"/>
        <c:numFmt formatCode="ge" sourceLinked="1"/>
        <c:majorTickMark val="none"/>
        <c:minorTickMark val="none"/>
        <c:tickLblPos val="none"/>
        <c:crossAx val="237449248"/>
        <c:crosses val="autoZero"/>
        <c:auto val="1"/>
        <c:lblOffset val="100"/>
        <c:baseTimeUnit val="years"/>
      </c:dateAx>
      <c:valAx>
        <c:axId val="2374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44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野木町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25922</v>
      </c>
      <c r="AM8" s="47"/>
      <c r="AN8" s="47"/>
      <c r="AO8" s="47"/>
      <c r="AP8" s="47"/>
      <c r="AQ8" s="47"/>
      <c r="AR8" s="47"/>
      <c r="AS8" s="47"/>
      <c r="AT8" s="43">
        <f>データ!S6</f>
        <v>30.26</v>
      </c>
      <c r="AU8" s="43"/>
      <c r="AV8" s="43"/>
      <c r="AW8" s="43"/>
      <c r="AX8" s="43"/>
      <c r="AY8" s="43"/>
      <c r="AZ8" s="43"/>
      <c r="BA8" s="43"/>
      <c r="BB8" s="43">
        <f>データ!T6</f>
        <v>856.64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4.6900000000000004</v>
      </c>
      <c r="Q10" s="43"/>
      <c r="R10" s="43"/>
      <c r="S10" s="43"/>
      <c r="T10" s="43"/>
      <c r="U10" s="43"/>
      <c r="V10" s="43"/>
      <c r="W10" s="43">
        <f>データ!P6</f>
        <v>80.08</v>
      </c>
      <c r="X10" s="43"/>
      <c r="Y10" s="43"/>
      <c r="Z10" s="43"/>
      <c r="AA10" s="43"/>
      <c r="AB10" s="43"/>
      <c r="AC10" s="43"/>
      <c r="AD10" s="47">
        <f>データ!Q6</f>
        <v>2478</v>
      </c>
      <c r="AE10" s="47"/>
      <c r="AF10" s="47"/>
      <c r="AG10" s="47"/>
      <c r="AH10" s="47"/>
      <c r="AI10" s="47"/>
      <c r="AJ10" s="47"/>
      <c r="AK10" s="2"/>
      <c r="AL10" s="47">
        <f>データ!U6</f>
        <v>1213</v>
      </c>
      <c r="AM10" s="47"/>
      <c r="AN10" s="47"/>
      <c r="AO10" s="47"/>
      <c r="AP10" s="47"/>
      <c r="AQ10" s="47"/>
      <c r="AR10" s="47"/>
      <c r="AS10" s="47"/>
      <c r="AT10" s="43">
        <f>データ!V6</f>
        <v>0.46</v>
      </c>
      <c r="AU10" s="43"/>
      <c r="AV10" s="43"/>
      <c r="AW10" s="43"/>
      <c r="AX10" s="43"/>
      <c r="AY10" s="43"/>
      <c r="AZ10" s="43"/>
      <c r="BA10" s="43"/>
      <c r="BB10" s="43">
        <f>データ!W6</f>
        <v>2636.96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93645</v>
      </c>
      <c r="D6" s="31">
        <f t="shared" si="3"/>
        <v>47</v>
      </c>
      <c r="E6" s="31">
        <f t="shared" si="3"/>
        <v>17</v>
      </c>
      <c r="F6" s="31">
        <f t="shared" si="3"/>
        <v>5</v>
      </c>
      <c r="G6" s="31">
        <f t="shared" si="3"/>
        <v>0</v>
      </c>
      <c r="H6" s="31" t="str">
        <f t="shared" si="3"/>
        <v>栃木県　野木町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4.6900000000000004</v>
      </c>
      <c r="P6" s="32">
        <f t="shared" si="3"/>
        <v>80.08</v>
      </c>
      <c r="Q6" s="32">
        <f t="shared" si="3"/>
        <v>2478</v>
      </c>
      <c r="R6" s="32">
        <f t="shared" si="3"/>
        <v>25922</v>
      </c>
      <c r="S6" s="32">
        <f t="shared" si="3"/>
        <v>30.26</v>
      </c>
      <c r="T6" s="32">
        <f t="shared" si="3"/>
        <v>856.64</v>
      </c>
      <c r="U6" s="32">
        <f t="shared" si="3"/>
        <v>1213</v>
      </c>
      <c r="V6" s="32">
        <f t="shared" si="3"/>
        <v>0.46</v>
      </c>
      <c r="W6" s="32">
        <f t="shared" si="3"/>
        <v>2636.96</v>
      </c>
      <c r="X6" s="33">
        <f>IF(X7="",NA(),X7)</f>
        <v>95.71</v>
      </c>
      <c r="Y6" s="33">
        <f t="shared" ref="Y6:AG6" si="4">IF(Y7="",NA(),Y7)</f>
        <v>95.87</v>
      </c>
      <c r="Z6" s="33">
        <f t="shared" si="4"/>
        <v>97.72</v>
      </c>
      <c r="AA6" s="33">
        <f t="shared" si="4"/>
        <v>100.44</v>
      </c>
      <c r="AB6" s="33">
        <f t="shared" si="4"/>
        <v>97.48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399.09</v>
      </c>
      <c r="BF6" s="33">
        <f t="shared" ref="BF6:BN6" si="7">IF(BF7="",NA(),BF7)</f>
        <v>374.96</v>
      </c>
      <c r="BG6" s="33">
        <f t="shared" si="7"/>
        <v>356.92</v>
      </c>
      <c r="BH6" s="33">
        <f t="shared" si="7"/>
        <v>333.67</v>
      </c>
      <c r="BI6" s="33">
        <f t="shared" si="7"/>
        <v>301.60000000000002</v>
      </c>
      <c r="BJ6" s="33">
        <f t="shared" si="7"/>
        <v>1316.7</v>
      </c>
      <c r="BK6" s="33">
        <f t="shared" si="7"/>
        <v>1224.75</v>
      </c>
      <c r="BL6" s="33">
        <f t="shared" si="7"/>
        <v>1144.05</v>
      </c>
      <c r="BM6" s="33">
        <f t="shared" si="7"/>
        <v>1117.1099999999999</v>
      </c>
      <c r="BN6" s="33">
        <f t="shared" si="7"/>
        <v>1044.8</v>
      </c>
      <c r="BO6" s="32" t="str">
        <f>IF(BO7="","",IF(BO7="-","【-】","【"&amp;SUBSTITUTE(TEXT(BO7,"#,##0.00"),"-","△")&amp;"】"))</f>
        <v>【992.47】</v>
      </c>
      <c r="BP6" s="33">
        <f>IF(BP7="",NA(),BP7)</f>
        <v>64.42</v>
      </c>
      <c r="BQ6" s="33">
        <f t="shared" ref="BQ6:BY6" si="8">IF(BQ7="",NA(),BQ7)</f>
        <v>60.21</v>
      </c>
      <c r="BR6" s="33">
        <f t="shared" si="8"/>
        <v>60.51</v>
      </c>
      <c r="BS6" s="33">
        <f t="shared" si="8"/>
        <v>47.65</v>
      </c>
      <c r="BT6" s="33">
        <f t="shared" si="8"/>
        <v>50.16</v>
      </c>
      <c r="BU6" s="33">
        <f t="shared" si="8"/>
        <v>43.24</v>
      </c>
      <c r="BV6" s="33">
        <f t="shared" si="8"/>
        <v>42.13</v>
      </c>
      <c r="BW6" s="33">
        <f t="shared" si="8"/>
        <v>42.48</v>
      </c>
      <c r="BX6" s="33">
        <f t="shared" si="8"/>
        <v>41.04</v>
      </c>
      <c r="BY6" s="33">
        <f t="shared" si="8"/>
        <v>50.82</v>
      </c>
      <c r="BZ6" s="32" t="str">
        <f>IF(BZ7="","",IF(BZ7="-","【-】","【"&amp;SUBSTITUTE(TEXT(BZ7,"#,##0.00"),"-","△")&amp;"】"))</f>
        <v>【51.49】</v>
      </c>
      <c r="CA6" s="33">
        <f>IF(CA7="",NA(),CA7)</f>
        <v>197.77</v>
      </c>
      <c r="CB6" s="33">
        <f t="shared" ref="CB6:CJ6" si="9">IF(CB7="",NA(),CB7)</f>
        <v>212.88</v>
      </c>
      <c r="CC6" s="33">
        <f t="shared" si="9"/>
        <v>210.41</v>
      </c>
      <c r="CD6" s="33">
        <f t="shared" si="9"/>
        <v>271.68</v>
      </c>
      <c r="CE6" s="33">
        <f t="shared" si="9"/>
        <v>264.26</v>
      </c>
      <c r="CF6" s="33">
        <f t="shared" si="9"/>
        <v>338.76</v>
      </c>
      <c r="CG6" s="33">
        <f t="shared" si="9"/>
        <v>348.41</v>
      </c>
      <c r="CH6" s="33">
        <f t="shared" si="9"/>
        <v>343.8</v>
      </c>
      <c r="CI6" s="33">
        <f t="shared" si="9"/>
        <v>357.08</v>
      </c>
      <c r="CJ6" s="33">
        <f t="shared" si="9"/>
        <v>300.52</v>
      </c>
      <c r="CK6" s="32" t="str">
        <f>IF(CK7="","",IF(CK7="-","【-】","【"&amp;SUBSTITUTE(TEXT(CK7,"#,##0.00"),"-","△")&amp;"】"))</f>
        <v>【295.10】</v>
      </c>
      <c r="CL6" s="33">
        <f>IF(CL7="",NA(),CL7)</f>
        <v>58.94</v>
      </c>
      <c r="CM6" s="33">
        <f t="shared" ref="CM6:CU6" si="10">IF(CM7="",NA(),CM7)</f>
        <v>58.55</v>
      </c>
      <c r="CN6" s="33">
        <f t="shared" si="10"/>
        <v>58.35</v>
      </c>
      <c r="CO6" s="33">
        <f t="shared" si="10"/>
        <v>58.55</v>
      </c>
      <c r="CP6" s="33">
        <f t="shared" si="10"/>
        <v>57.96</v>
      </c>
      <c r="CQ6" s="33">
        <f t="shared" si="10"/>
        <v>44.65</v>
      </c>
      <c r="CR6" s="33">
        <f t="shared" si="10"/>
        <v>46.85</v>
      </c>
      <c r="CS6" s="33">
        <f t="shared" si="10"/>
        <v>46.06</v>
      </c>
      <c r="CT6" s="33">
        <f t="shared" si="10"/>
        <v>45.95</v>
      </c>
      <c r="CU6" s="33">
        <f t="shared" si="10"/>
        <v>53.24</v>
      </c>
      <c r="CV6" s="32" t="str">
        <f>IF(CV7="","",IF(CV7="-","【-】","【"&amp;SUBSTITUTE(TEXT(CV7,"#,##0.00"),"-","△")&amp;"】"))</f>
        <v>【53.32】</v>
      </c>
      <c r="CW6" s="33">
        <f>IF(CW7="",NA(),CW7)</f>
        <v>75</v>
      </c>
      <c r="CX6" s="33">
        <f t="shared" ref="CX6:DF6" si="11">IF(CX7="",NA(),CX7)</f>
        <v>76.97</v>
      </c>
      <c r="CY6" s="33">
        <f t="shared" si="11"/>
        <v>77.819999999999993</v>
      </c>
      <c r="CZ6" s="33">
        <f t="shared" si="11"/>
        <v>80.760000000000005</v>
      </c>
      <c r="DA6" s="33">
        <f t="shared" si="11"/>
        <v>82.44</v>
      </c>
      <c r="DB6" s="33">
        <f t="shared" si="11"/>
        <v>73.599999999999994</v>
      </c>
      <c r="DC6" s="33">
        <f t="shared" si="11"/>
        <v>73.78</v>
      </c>
      <c r="DD6" s="33">
        <f t="shared" si="11"/>
        <v>72.989999999999995</v>
      </c>
      <c r="DE6" s="33">
        <f t="shared" si="11"/>
        <v>71.97</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0.02</v>
      </c>
      <c r="EN6" s="32" t="str">
        <f>IF(EN7="","",IF(EN7="-","【-】","【"&amp;SUBSTITUTE(TEXT(EN7,"#,##0.00"),"-","△")&amp;"】"))</f>
        <v>【0.03】</v>
      </c>
    </row>
    <row r="7" spans="1:144" s="34" customFormat="1">
      <c r="A7" s="26"/>
      <c r="B7" s="35">
        <v>2014</v>
      </c>
      <c r="C7" s="35">
        <v>93645</v>
      </c>
      <c r="D7" s="35">
        <v>47</v>
      </c>
      <c r="E7" s="35">
        <v>17</v>
      </c>
      <c r="F7" s="35">
        <v>5</v>
      </c>
      <c r="G7" s="35">
        <v>0</v>
      </c>
      <c r="H7" s="35" t="s">
        <v>96</v>
      </c>
      <c r="I7" s="35" t="s">
        <v>97</v>
      </c>
      <c r="J7" s="35" t="s">
        <v>98</v>
      </c>
      <c r="K7" s="35" t="s">
        <v>99</v>
      </c>
      <c r="L7" s="35" t="s">
        <v>100</v>
      </c>
      <c r="M7" s="36" t="s">
        <v>101</v>
      </c>
      <c r="N7" s="36" t="s">
        <v>102</v>
      </c>
      <c r="O7" s="36">
        <v>4.6900000000000004</v>
      </c>
      <c r="P7" s="36">
        <v>80.08</v>
      </c>
      <c r="Q7" s="36">
        <v>2478</v>
      </c>
      <c r="R7" s="36">
        <v>25922</v>
      </c>
      <c r="S7" s="36">
        <v>30.26</v>
      </c>
      <c r="T7" s="36">
        <v>856.64</v>
      </c>
      <c r="U7" s="36">
        <v>1213</v>
      </c>
      <c r="V7" s="36">
        <v>0.46</v>
      </c>
      <c r="W7" s="36">
        <v>2636.96</v>
      </c>
      <c r="X7" s="36">
        <v>95.71</v>
      </c>
      <c r="Y7" s="36">
        <v>95.87</v>
      </c>
      <c r="Z7" s="36">
        <v>97.72</v>
      </c>
      <c r="AA7" s="36">
        <v>100.44</v>
      </c>
      <c r="AB7" s="36">
        <v>97.48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399.09</v>
      </c>
      <c r="BF7" s="36">
        <v>374.96</v>
      </c>
      <c r="BG7" s="36">
        <v>356.92</v>
      </c>
      <c r="BH7" s="36">
        <v>333.67</v>
      </c>
      <c r="BI7" s="36">
        <v>301.60000000000002</v>
      </c>
      <c r="BJ7" s="36">
        <v>1316.7</v>
      </c>
      <c r="BK7" s="36">
        <v>1224.75</v>
      </c>
      <c r="BL7" s="36">
        <v>1144.05</v>
      </c>
      <c r="BM7" s="36">
        <v>1117.1099999999999</v>
      </c>
      <c r="BN7" s="36">
        <v>1044.8</v>
      </c>
      <c r="BO7" s="36">
        <v>992.47</v>
      </c>
      <c r="BP7" s="36">
        <v>64.42</v>
      </c>
      <c r="BQ7" s="36">
        <v>60.21</v>
      </c>
      <c r="BR7" s="36">
        <v>60.51</v>
      </c>
      <c r="BS7" s="36">
        <v>47.65</v>
      </c>
      <c r="BT7" s="36">
        <v>50.16</v>
      </c>
      <c r="BU7" s="36">
        <v>43.24</v>
      </c>
      <c r="BV7" s="36">
        <v>42.13</v>
      </c>
      <c r="BW7" s="36">
        <v>42.48</v>
      </c>
      <c r="BX7" s="36">
        <v>41.04</v>
      </c>
      <c r="BY7" s="36">
        <v>50.82</v>
      </c>
      <c r="BZ7" s="36">
        <v>51.49</v>
      </c>
      <c r="CA7" s="36">
        <v>197.77</v>
      </c>
      <c r="CB7" s="36">
        <v>212.88</v>
      </c>
      <c r="CC7" s="36">
        <v>210.41</v>
      </c>
      <c r="CD7" s="36">
        <v>271.68</v>
      </c>
      <c r="CE7" s="36">
        <v>264.26</v>
      </c>
      <c r="CF7" s="36">
        <v>338.76</v>
      </c>
      <c r="CG7" s="36">
        <v>348.41</v>
      </c>
      <c r="CH7" s="36">
        <v>343.8</v>
      </c>
      <c r="CI7" s="36">
        <v>357.08</v>
      </c>
      <c r="CJ7" s="36">
        <v>300.52</v>
      </c>
      <c r="CK7" s="36">
        <v>295.10000000000002</v>
      </c>
      <c r="CL7" s="36">
        <v>58.94</v>
      </c>
      <c r="CM7" s="36">
        <v>58.55</v>
      </c>
      <c r="CN7" s="36">
        <v>58.35</v>
      </c>
      <c r="CO7" s="36">
        <v>58.55</v>
      </c>
      <c r="CP7" s="36">
        <v>57.96</v>
      </c>
      <c r="CQ7" s="36">
        <v>44.65</v>
      </c>
      <c r="CR7" s="36">
        <v>46.85</v>
      </c>
      <c r="CS7" s="36">
        <v>46.06</v>
      </c>
      <c r="CT7" s="36">
        <v>45.95</v>
      </c>
      <c r="CU7" s="36">
        <v>53.24</v>
      </c>
      <c r="CV7" s="36">
        <v>53.32</v>
      </c>
      <c r="CW7" s="36">
        <v>75</v>
      </c>
      <c r="CX7" s="36">
        <v>76.97</v>
      </c>
      <c r="CY7" s="36">
        <v>77.819999999999993</v>
      </c>
      <c r="CZ7" s="36">
        <v>80.760000000000005</v>
      </c>
      <c r="DA7" s="36">
        <v>82.44</v>
      </c>
      <c r="DB7" s="36">
        <v>73.599999999999994</v>
      </c>
      <c r="DC7" s="36">
        <v>73.78</v>
      </c>
      <c r="DD7" s="36">
        <v>72.989999999999995</v>
      </c>
      <c r="DE7" s="36">
        <v>71.97</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2016-02-18T10:50:48Z</cp:lastPrinted>
  <dcterms:created xsi:type="dcterms:W3CDTF">2016-02-03T09:11:20Z</dcterms:created>
  <dcterms:modified xsi:type="dcterms:W3CDTF">2016-02-18T10:51:11Z</dcterms:modified>
  <cp:category/>
</cp:coreProperties>
</file>