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6下水（農集）\"/>
    </mc:Choice>
  </mc:AlternateContent>
  <workbookProtection workbookAlgorithmName="SHA-512" workbookHashValue="cmSC2wq3mT72Ura79yVL5HXyavjl2FtaoYDQAjaTTCJI/HtB489C65+3vVo/WK2e4xV3ypyv5vktmk28cyoLIQ==" workbookSaltValue="2TYcO6+P6hDMc1HwWLGziw==" workbookSpinCount="100000" lockStructure="1"/>
  <bookViews>
    <workbookView xWindow="0" yWindow="0" windowWidth="20490" windowHeight="73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 r="C10" i="5" l="1"/>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<sst xmlns="http://schemas.openxmlformats.org/spreadsheetml/2006/main" count="240" uniqueCount="127">
  <si>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</si>
  <si>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</si>
  <si>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</si>
  <si>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</si>
  <si>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</si>
  <si>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</si>
  <si>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</si>
  <si>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</si>
  <si>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</si>
  <si>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</si>
  <si>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</si>
  <si>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</si>
  <si>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</si>
  <si>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</si>
  <si>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</si>
  <si>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</si>
  <si>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</si>
  <si>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</si>
  <si>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</si>
  <si>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</si>
  <si>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</si>
  <si>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</si>
  <si>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</si>
  <si>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</si>
  <si>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</si>
  <si>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</si>
  <si>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</si>
  <si>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</si>
  <si>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</si>
  <si>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</si>
  <si>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</si>
  <si>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</si>
  <si>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</si>
  <si>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</si>
  <si>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</si>
  <si>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</si>
  <si>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</si>
  <si>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</si>
  <si>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</si>
  <si>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</si>
  <si>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</si>
  <si>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</si>
  <si>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</si>
  <si>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</si>
  <si>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</si>
  <si>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</si>
  <si>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</si>
  <si>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</si>
  <si>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</si>
  <si>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</si>
  <si>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</si>
  <si>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</si>
  <si>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</si>
  <si>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</si>
  <si>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</si>
  <si>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</si>
  <si>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</si>
  <si>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</si>
  <si>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</si>
  <si>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</si>
  <si>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</si>
  <si>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</si>
  <si>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</si>
  <si>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</si>
  <si>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</si>
  <si>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</si>
  <si>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</si>
  <si>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</si>
  <si>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</si>
  <si>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</si>
  <si>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</si>
  <si>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</si>
  <si>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</si>
  <si>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</si>
  <si>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</si>
  <si>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</si>
  <si>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</si>
  <si>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</si>
  <si>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</si>
  <si>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</si>
  <si>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</si>
  <si>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</si>
  <si>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</si>
  <si>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</si>
  <si>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</si>
  <si>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</si>
  <si>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</si>
  <si>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</si>
  <si>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</si>
  <si>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</si>
  <si>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</si>
  <si>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</si>
  <si>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</si>
  <si>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</si>
  <si>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</si>
  <si>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</si>
  <si>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</si>
  <si>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</si>
  <si>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</si>
  <si>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</si>
  <si>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</si>
  <si>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</si>
  <si>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</si>
  <si>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</si>
  <si>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</si>
  <si>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</si>
  <si>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</si>
  <si>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</si>
  <si>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</si>
  <si>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</si>
  <si>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</si>
  <si>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</si>
  <si>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</si>
  <si>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</si>
  <si>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</si>
  <si>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</si>
  <si>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</si>
  <si>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</si>
  <si>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</si>
  <si>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</si>
  <si>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</si>
  <si>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</si>
  <si>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</si>
  <si>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</si>
  <si>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①収益的収支比率が前年を大きく下回っているのは、一般会計からの繰入金が減少したことに加え、施設修繕費の増大や公営企業会計移行に係る業務委託が重なったことが原因と考えられる。
　⑤経費回収率の減少並びに⑥汚水処理原価の増大についても上記同様費用の増加によるものである。
　⑧水洗化率は毎年微増しており、平成29年度は全国平均及び類似団体平均値をわずかに上回っている。</t>
    <rPh sb="2" eb="5">
      <t>シュウエキテキ</t>
    </rPh>
    <rPh sb="5" eb="7">
      <t>シュウシ</t>
    </rPh>
    <rPh sb="7" eb="9">
      <t>ヒリツ</t>
    </rPh>
    <rPh sb="10" eb="12">
      <t>ゼンネン</t>
    </rPh>
    <rPh sb="13" eb="14">
      <t>オオ</t>
    </rPh>
    <rPh sb="16" eb="18">
      <t>シタマワ</t>
    </rPh>
    <rPh sb="25" eb="27">
      <t>イッパン</t>
    </rPh>
    <rPh sb="27" eb="29">
      <t>カイケイ</t>
    </rPh>
    <rPh sb="32" eb="35">
      <t>クリイレキン</t>
    </rPh>
    <rPh sb="36" eb="38">
      <t>ゲンショウ</t>
    </rPh>
    <rPh sb="43" eb="44">
      <t>クワ</t>
    </rPh>
    <rPh sb="46" eb="48">
      <t>シセツ</t>
    </rPh>
    <rPh sb="48" eb="50">
      <t>シュウゼン</t>
    </rPh>
    <rPh sb="50" eb="51">
      <t>ヒ</t>
    </rPh>
    <rPh sb="52" eb="54">
      <t>ゾウダイ</t>
    </rPh>
    <rPh sb="55" eb="57">
      <t>コウエイ</t>
    </rPh>
    <rPh sb="57" eb="59">
      <t>キギョウ</t>
    </rPh>
    <rPh sb="59" eb="61">
      <t>カイケイ</t>
    </rPh>
    <rPh sb="61" eb="63">
      <t>イコウ</t>
    </rPh>
    <rPh sb="64" eb="65">
      <t>カカ</t>
    </rPh>
    <rPh sb="66" eb="68">
      <t>ギョウム</t>
    </rPh>
    <rPh sb="68" eb="70">
      <t>イタク</t>
    </rPh>
    <rPh sb="71" eb="72">
      <t>カサ</t>
    </rPh>
    <rPh sb="78" eb="80">
      <t>ゲンイン</t>
    </rPh>
    <rPh sb="81" eb="82">
      <t>カンガ</t>
    </rPh>
    <rPh sb="92" eb="94">
      <t>ケイヒ</t>
    </rPh>
    <rPh sb="94" eb="97">
      <t>カイシュウリツ</t>
    </rPh>
    <rPh sb="98" eb="100">
      <t>ゲンショウ</t>
    </rPh>
    <rPh sb="100" eb="101">
      <t>ナラ</t>
    </rPh>
    <rPh sb="104" eb="106">
      <t>オスイ</t>
    </rPh>
    <rPh sb="106" eb="108">
      <t>ショリ</t>
    </rPh>
    <rPh sb="108" eb="110">
      <t>ゲンカ</t>
    </rPh>
    <rPh sb="118" eb="120">
      <t>ジョウキ</t>
    </rPh>
    <rPh sb="120" eb="122">
      <t>ドウヨウ</t>
    </rPh>
    <rPh sb="122" eb="124">
      <t>ヒヨウ</t>
    </rPh>
    <rPh sb="125" eb="127">
      <t>ゾウカ</t>
    </rPh>
    <rPh sb="140" eb="142">
      <t>スイセン</t>
    </rPh>
    <rPh sb="142" eb="143">
      <t>カ</t>
    </rPh>
    <rPh sb="143" eb="144">
      <t>リツ</t>
    </rPh>
    <rPh sb="145" eb="147">
      <t>マイトシ</t>
    </rPh>
    <rPh sb="147" eb="149">
      <t>ビゾウ</t>
    </rPh>
    <rPh sb="154" eb="156">
      <t>ヘイセイ</t>
    </rPh>
    <rPh sb="158" eb="160">
      <t>ネンド</t>
    </rPh>
    <rPh sb="161" eb="163">
      <t>ゼンコク</t>
    </rPh>
    <rPh sb="163" eb="165">
      <t>ヘイキン</t>
    </rPh>
    <rPh sb="165" eb="166">
      <t>オヨ</t>
    </rPh>
    <rPh sb="167" eb="169">
      <t>ルイジ</t>
    </rPh>
    <rPh sb="169" eb="171">
      <t>ダンタイ</t>
    </rPh>
    <rPh sb="171" eb="174">
      <t>ヘイキンチ</t>
    </rPh>
    <rPh sb="179" eb="181">
      <t>ウワマワ</t>
    </rPh>
    <phoneticPr fontId="4"/>
  </si>
  <si>
    <t>　野木町の農業集落排水事業は2地区で事業を行っており、佐川野地区ではＨ11年、川西地区ではＨ17年から供用を開始している。現在、管渠の不備は確認されていないが、処理場やポンプ場では修繕箇所が多々見受けられる状況である。
　管渠についても次第に不具合が発生すると考えられるため、改築等の老朽化に向けた計画的な対策が必要である。</t>
    <rPh sb="1" eb="4">
      <t>ノギマチ</t>
    </rPh>
    <rPh sb="5" eb="7">
      <t>ノウギョウ</t>
    </rPh>
    <rPh sb="7" eb="9">
      <t>シュウラク</t>
    </rPh>
    <rPh sb="9" eb="11">
      <t>ハイスイ</t>
    </rPh>
    <rPh sb="11" eb="13">
      <t>ジギョウ</t>
    </rPh>
    <rPh sb="15" eb="17">
      <t>チク</t>
    </rPh>
    <rPh sb="18" eb="20">
      <t>ジギョウ</t>
    </rPh>
    <rPh sb="21" eb="22">
      <t>オコナ</t>
    </rPh>
    <rPh sb="27" eb="30">
      <t>サガワノ</t>
    </rPh>
    <rPh sb="30" eb="32">
      <t>チク</t>
    </rPh>
    <rPh sb="37" eb="38">
      <t>ネン</t>
    </rPh>
    <rPh sb="39" eb="41">
      <t>カワニシ</t>
    </rPh>
    <rPh sb="41" eb="43">
      <t>チク</t>
    </rPh>
    <rPh sb="48" eb="49">
      <t>ネン</t>
    </rPh>
    <rPh sb="51" eb="53">
      <t>キョウヨウ</t>
    </rPh>
    <rPh sb="54" eb="56">
      <t>カイシ</t>
    </rPh>
    <rPh sb="61" eb="63">
      <t>ゲンザイ</t>
    </rPh>
    <rPh sb="64" eb="66">
      <t>カンキョ</t>
    </rPh>
    <rPh sb="67" eb="69">
      <t>フビ</t>
    </rPh>
    <rPh sb="70" eb="72">
      <t>カクニン</t>
    </rPh>
    <rPh sb="80" eb="83">
      <t>ショリジョウ</t>
    </rPh>
    <rPh sb="87" eb="88">
      <t>ジョウ</t>
    </rPh>
    <rPh sb="90" eb="92">
      <t>シュウゼン</t>
    </rPh>
    <rPh sb="92" eb="94">
      <t>カショ</t>
    </rPh>
    <rPh sb="95" eb="97">
      <t>タタ</t>
    </rPh>
    <rPh sb="97" eb="99">
      <t>ミウ</t>
    </rPh>
    <rPh sb="103" eb="105">
      <t>ジョウキョウ</t>
    </rPh>
    <rPh sb="111" eb="113">
      <t>カンキョ</t>
    </rPh>
    <rPh sb="118" eb="120">
      <t>シダイ</t>
    </rPh>
    <rPh sb="121" eb="124">
      <t>フグアイ</t>
    </rPh>
    <rPh sb="125" eb="127">
      <t>ハッセイ</t>
    </rPh>
    <rPh sb="130" eb="131">
      <t>カンガ</t>
    </rPh>
    <rPh sb="138" eb="140">
      <t>カイチク</t>
    </rPh>
    <rPh sb="140" eb="141">
      <t>トウ</t>
    </rPh>
    <rPh sb="142" eb="145">
      <t>ロウキュウカ</t>
    </rPh>
    <rPh sb="146" eb="147">
      <t>ム</t>
    </rPh>
    <rPh sb="149" eb="152">
      <t>ケイカクテキ</t>
    </rPh>
    <rPh sb="153" eb="155">
      <t>タイサク</t>
    </rPh>
    <rPh sb="156" eb="158">
      <t>ヒツヨウ</t>
    </rPh>
    <phoneticPr fontId="4"/>
  </si>
  <si>
    <t>　経営の健全性・効率性では、収益的収支比率や経費回収率に課題が見られた。本事業は既に整備工事が完了しているが、約２割が未接続の状況である。接続率を向上させることにより、若干の使用料の増収は見込めるものの、汚水処理に係る費用は益々増大していくと思われるため、全て賄うことは非常に難しい。
　維持管理の削減に努め、使用料見直しの実施についても視野に入れた経営改善が必要である。
　老朽化については、赤字経営を悪化させないよう、計画的に実施する必要があり、Ｈ31年度に最適整備構想に向けた機能診断を実施する予定である。</t>
    <rPh sb="8" eb="10">
      <t>コウリツ</t>
    </rPh>
    <rPh sb="112" eb="114">
      <t>マスマス</t>
    </rPh>
    <rPh sb="114" eb="116">
      <t>ゾウダイ</t>
    </rPh>
    <rPh sb="121" eb="122">
      <t>オモ</t>
    </rPh>
    <rPh sb="135" eb="137">
      <t>ヒジョウ</t>
    </rPh>
    <rPh sb="228" eb="229">
      <t>ネン</t>
    </rPh>
    <rPh sb="229" eb="230">
      <t>ド</t>
    </rPh>
    <rPh sb="231" eb="233">
      <t>サイテキ</t>
    </rPh>
    <rPh sb="233" eb="235">
      <t>セイビ</t>
    </rPh>
    <rPh sb="235" eb="237">
      <t>コウソウ</t>
    </rPh>
    <rPh sb="238" eb="239">
      <t>ム</t>
    </rPh>
    <rPh sb="241" eb="243">
      <t>キノウ</t>
    </rPh>
    <rPh sb="243" eb="245">
      <t>シンダン</t>
    </rPh>
    <rPh sb="246" eb="248">
      <t>ジッシ</t>
    </rPh>
    <rPh sb="250" eb="25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</si>
</sst>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DE-4A00-A4B1-C7349D129DCF}"/>
            </c:ext>
          </c:extLst>
        </c:ser>
        <c:dLbls>
          <c:showLegendKey val="0"/>
          <c:showVal val="0"/>
          <c:showCatName val="0"/>
          <c:showSerName val="0"/>
          <c:showPercent val="0"/>
          <c:showBubbleSize val="0"/>
        </c:dLbls>
        <c:gapWidth val="150"/>
        <c:axId val="188290264"/>
        <c:axId val="18833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EDDE-4A00-A4B1-C7349D129DCF}"/>
            </c:ext>
          </c:extLst>
        </c:ser>
        <c:dLbls>
          <c:showLegendKey val="0"/>
          <c:showVal val="0"/>
          <c:showCatName val="0"/>
          <c:showSerName val="0"/>
          <c:showPercent val="0"/>
          <c:showBubbleSize val="0"/>
        </c:dLbls>
        <c:marker val="1"/>
        <c:smooth val="0"/>
        <c:axId val="188290264"/>
        <c:axId val="188338216"/>
      </c:lineChart>
      <c:dateAx>
        <c:axId val="188290264"/>
        <c:scaling>
          <c:orientation val="minMax"/>
        </c:scaling>
        <c:delete val="1"/>
        <c:axPos val="b"/>
        <c:numFmt formatCode="ge" sourceLinked="1"/>
        <c:majorTickMark val="none"/>
        <c:minorTickMark val="none"/>
        <c:tickLblPos val="none"/>
        <c:crossAx val="188338216"/>
        <c:crosses val="autoZero"/>
        <c:auto val="1"/>
        <c:lblOffset val="100"/>
        <c:baseTimeUnit val="years"/>
      </c:dateAx>
      <c:valAx>
        <c:axId val="18833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9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58.55</c:v>
                </c:pt>
                <c:pt idx="1">
                  <c:v>57.96</c:v>
                </c:pt>
                <c:pt idx="2">
                  <c:v>58.35</c:v>
                </c:pt>
                <c:pt idx="3">
                  <c:v>55.21</c:v>
                </c:pt>
                <c:pt idx="4">
                  <c:v>60.12</c:v>
                </c:pt>
              </c:numCache>
            </c:numRef>
          </c:val>
          <c:extLst xmlns:c16r2="http://schemas.microsoft.com/office/drawing/2015/06/chart">
            <c:ext xmlns:c16="http://schemas.microsoft.com/office/drawing/2014/chart" uri="{C3380CC4-5D6E-409C-BE32-E72D297353CC}">
              <c16:uniqueId val="{00000000-2AF9-42EF-9B5B-FB0B9A8E903E}"/>
            </c:ext>
          </c:extLst>
        </c:ser>
        <c:dLbls>
          <c:showLegendKey val="0"/>
          <c:showVal val="0"/>
          <c:showCatName val="0"/>
          <c:showSerName val="0"/>
          <c:showPercent val="0"/>
          <c:showBubbleSize val="0"/>
        </c:dLbls>
        <c:gapWidth val="150"/>
        <c:axId val="188940752"/>
        <c:axId val="18893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2AF9-42EF-9B5B-FB0B9A8E903E}"/>
            </c:ext>
          </c:extLst>
        </c:ser>
        <c:dLbls>
          <c:showLegendKey val="0"/>
          <c:showVal val="0"/>
          <c:showCatName val="0"/>
          <c:showSerName val="0"/>
          <c:showPercent val="0"/>
          <c:showBubbleSize val="0"/>
        </c:dLbls>
        <c:marker val="1"/>
        <c:smooth val="0"/>
        <c:axId val="188940752"/>
        <c:axId val="188938792"/>
      </c:lineChart>
      <c:dateAx>
        <c:axId val="188940752"/>
        <c:scaling>
          <c:orientation val="minMax"/>
        </c:scaling>
        <c:delete val="1"/>
        <c:axPos val="b"/>
        <c:numFmt formatCode="ge" sourceLinked="1"/>
        <c:majorTickMark val="none"/>
        <c:minorTickMark val="none"/>
        <c:tickLblPos val="none"/>
        <c:crossAx val="188938792"/>
        <c:crosses val="autoZero"/>
        <c:auto val="1"/>
        <c:lblOffset val="100"/>
        <c:baseTimeUnit val="years"/>
      </c:dateAx>
      <c:valAx>
        <c:axId val="18893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4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80.760000000000005</c:v>
                </c:pt>
                <c:pt idx="1">
                  <c:v>82.44</c:v>
                </c:pt>
                <c:pt idx="2">
                  <c:v>83.94</c:v>
                </c:pt>
                <c:pt idx="3">
                  <c:v>84.29</c:v>
                </c:pt>
                <c:pt idx="4">
                  <c:v>85.53</c:v>
                </c:pt>
              </c:numCache>
            </c:numRef>
          </c:val>
          <c:extLst xmlns:c16r2="http://schemas.microsoft.com/office/drawing/2015/06/chart">
            <c:ext xmlns:c16="http://schemas.microsoft.com/office/drawing/2014/chart" uri="{C3380CC4-5D6E-409C-BE32-E72D297353CC}">
              <c16:uniqueId val="{00000000-89F6-408C-9C83-5E2CCB7B7A6F}"/>
            </c:ext>
          </c:extLst>
        </c:ser>
        <c:dLbls>
          <c:showLegendKey val="0"/>
          <c:showVal val="0"/>
          <c:showCatName val="0"/>
          <c:showSerName val="0"/>
          <c:showPercent val="0"/>
          <c:showBubbleSize val="0"/>
        </c:dLbls>
        <c:gapWidth val="150"/>
        <c:axId val="189230096"/>
        <c:axId val="18923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89F6-408C-9C83-5E2CCB7B7A6F}"/>
            </c:ext>
          </c:extLst>
        </c:ser>
        <c:dLbls>
          <c:showLegendKey val="0"/>
          <c:showVal val="0"/>
          <c:showCatName val="0"/>
          <c:showSerName val="0"/>
          <c:showPercent val="0"/>
          <c:showBubbleSize val="0"/>
        </c:dLbls>
        <c:marker val="1"/>
        <c:smooth val="0"/>
        <c:axId val="189230096"/>
        <c:axId val="189230488"/>
      </c:lineChart>
      <c:dateAx>
        <c:axId val="189230096"/>
        <c:scaling>
          <c:orientation val="minMax"/>
        </c:scaling>
        <c:delete val="1"/>
        <c:axPos val="b"/>
        <c:numFmt formatCode="ge" sourceLinked="1"/>
        <c:majorTickMark val="none"/>
        <c:minorTickMark val="none"/>
        <c:tickLblPos val="none"/>
        <c:crossAx val="189230488"/>
        <c:crosses val="autoZero"/>
        <c:auto val="1"/>
        <c:lblOffset val="100"/>
        <c:baseTimeUnit val="years"/>
      </c:dateAx>
      <c:valAx>
        <c:axId val="18923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3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100.44</c:v>
                </c:pt>
                <c:pt idx="1">
                  <c:v>97.48</c:v>
                </c:pt>
                <c:pt idx="2">
                  <c:v>98.62</c:v>
                </c:pt>
                <c:pt idx="3">
                  <c:v>103.5</c:v>
                </c:pt>
                <c:pt idx="4">
                  <c:v>88.27</c:v>
                </c:pt>
              </c:numCache>
            </c:numRef>
          </c:val>
          <c:extLst xmlns:c16r2="http://schemas.microsoft.com/office/drawing/2015/06/chart">
            <c:ext xmlns:c16="http://schemas.microsoft.com/office/drawing/2014/chart" uri="{C3380CC4-5D6E-409C-BE32-E72D297353CC}">
              <c16:uniqueId val="{00000000-97D0-4572-A5C3-72621F30C878}"/>
            </c:ext>
          </c:extLst>
        </c:ser>
        <c:dLbls>
          <c:showLegendKey val="0"/>
          <c:showVal val="0"/>
          <c:showCatName val="0"/>
          <c:showSerName val="0"/>
          <c:showPercent val="0"/>
          <c:showBubbleSize val="0"/>
        </c:dLbls>
        <c:gapWidth val="150"/>
        <c:axId val="188322704"/>
        <c:axId val="18832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D0-4572-A5C3-72621F30C878}"/>
            </c:ext>
          </c:extLst>
        </c:ser>
        <c:dLbls>
          <c:showLegendKey val="0"/>
          <c:showVal val="0"/>
          <c:showCatName val="0"/>
          <c:showSerName val="0"/>
          <c:showPercent val="0"/>
          <c:showBubbleSize val="0"/>
        </c:dLbls>
        <c:marker val="1"/>
        <c:smooth val="0"/>
        <c:axId val="188322704"/>
        <c:axId val="188320704"/>
      </c:lineChart>
      <c:dateAx>
        <c:axId val="188322704"/>
        <c:scaling>
          <c:orientation val="minMax"/>
        </c:scaling>
        <c:delete val="1"/>
        <c:axPos val="b"/>
        <c:numFmt formatCode="ge" sourceLinked="1"/>
        <c:majorTickMark val="none"/>
        <c:minorTickMark val="none"/>
        <c:tickLblPos val="none"/>
        <c:crossAx val="188320704"/>
        <c:crosses val="autoZero"/>
        <c:auto val="1"/>
        <c:lblOffset val="100"/>
        <c:baseTimeUnit val="years"/>
      </c:dateAx>
      <c:valAx>
        <c:axId val="1883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2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B7-41F9-A65B-930EF8AAD104}"/>
            </c:ext>
          </c:extLst>
        </c:ser>
        <c:dLbls>
          <c:showLegendKey val="0"/>
          <c:showVal val="0"/>
          <c:showCatName val="0"/>
          <c:showSerName val="0"/>
          <c:showPercent val="0"/>
          <c:showBubbleSize val="0"/>
        </c:dLbls>
        <c:gapWidth val="150"/>
        <c:axId val="188225792"/>
        <c:axId val="1888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B7-41F9-A65B-930EF8AAD104}"/>
            </c:ext>
          </c:extLst>
        </c:ser>
        <c:dLbls>
          <c:showLegendKey val="0"/>
          <c:showVal val="0"/>
          <c:showCatName val="0"/>
          <c:showSerName val="0"/>
          <c:showPercent val="0"/>
          <c:showBubbleSize val="0"/>
        </c:dLbls>
        <c:marker val="1"/>
        <c:smooth val="0"/>
        <c:axId val="188225792"/>
        <c:axId val="188863648"/>
      </c:lineChart>
      <c:dateAx>
        <c:axId val="188225792"/>
        <c:scaling>
          <c:orientation val="minMax"/>
        </c:scaling>
        <c:delete val="1"/>
        <c:axPos val="b"/>
        <c:numFmt formatCode="ge" sourceLinked="1"/>
        <c:majorTickMark val="none"/>
        <c:minorTickMark val="none"/>
        <c:tickLblPos val="none"/>
        <c:crossAx val="188863648"/>
        <c:crosses val="autoZero"/>
        <c:auto val="1"/>
        <c:lblOffset val="100"/>
        <c:baseTimeUnit val="years"/>
      </c:dateAx>
      <c:valAx>
        <c:axId val="1888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D8-42B1-9AAF-C2A7B45B6A40}"/>
            </c:ext>
          </c:extLst>
        </c:ser>
        <c:dLbls>
          <c:showLegendKey val="0"/>
          <c:showVal val="0"/>
          <c:showCatName val="0"/>
          <c:showSerName val="0"/>
          <c:showPercent val="0"/>
          <c:showBubbleSize val="0"/>
        </c:dLbls>
        <c:gapWidth val="150"/>
        <c:axId val="188881912"/>
        <c:axId val="18888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D8-42B1-9AAF-C2A7B45B6A40}"/>
            </c:ext>
          </c:extLst>
        </c:ser>
        <c:dLbls>
          <c:showLegendKey val="0"/>
          <c:showVal val="0"/>
          <c:showCatName val="0"/>
          <c:showSerName val="0"/>
          <c:showPercent val="0"/>
          <c:showBubbleSize val="0"/>
        </c:dLbls>
        <c:marker val="1"/>
        <c:smooth val="0"/>
        <c:axId val="188881912"/>
        <c:axId val="188889224"/>
      </c:lineChart>
      <c:dateAx>
        <c:axId val="188881912"/>
        <c:scaling>
          <c:orientation val="minMax"/>
        </c:scaling>
        <c:delete val="1"/>
        <c:axPos val="b"/>
        <c:numFmt formatCode="ge" sourceLinked="1"/>
        <c:majorTickMark val="none"/>
        <c:minorTickMark val="none"/>
        <c:tickLblPos val="none"/>
        <c:crossAx val="188889224"/>
        <c:crosses val="autoZero"/>
        <c:auto val="1"/>
        <c:lblOffset val="100"/>
        <c:baseTimeUnit val="years"/>
      </c:dateAx>
      <c:valAx>
        <c:axId val="18888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8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07-442D-BD45-C8AB6B229107}"/>
            </c:ext>
          </c:extLst>
        </c:ser>
        <c:dLbls>
          <c:showLegendKey val="0"/>
          <c:showVal val="0"/>
          <c:showCatName val="0"/>
          <c:showSerName val="0"/>
          <c:showPercent val="0"/>
          <c:showBubbleSize val="0"/>
        </c:dLbls>
        <c:gapWidth val="150"/>
        <c:axId val="188939184"/>
        <c:axId val="18893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07-442D-BD45-C8AB6B229107}"/>
            </c:ext>
          </c:extLst>
        </c:ser>
        <c:dLbls>
          <c:showLegendKey val="0"/>
          <c:showVal val="0"/>
          <c:showCatName val="0"/>
          <c:showSerName val="0"/>
          <c:showPercent val="0"/>
          <c:showBubbleSize val="0"/>
        </c:dLbls>
        <c:marker val="1"/>
        <c:smooth val="0"/>
        <c:axId val="188939184"/>
        <c:axId val="188939576"/>
      </c:lineChart>
      <c:dateAx>
        <c:axId val="188939184"/>
        <c:scaling>
          <c:orientation val="minMax"/>
        </c:scaling>
        <c:delete val="1"/>
        <c:axPos val="b"/>
        <c:numFmt formatCode="ge" sourceLinked="1"/>
        <c:majorTickMark val="none"/>
        <c:minorTickMark val="none"/>
        <c:tickLblPos val="none"/>
        <c:crossAx val="188939576"/>
        <c:crosses val="autoZero"/>
        <c:auto val="1"/>
        <c:lblOffset val="100"/>
        <c:baseTimeUnit val="years"/>
      </c:dateAx>
      <c:valAx>
        <c:axId val="18893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3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D1-4E98-9A11-5F32FE0B1107}"/>
            </c:ext>
          </c:extLst>
        </c:ser>
        <c:dLbls>
          <c:showLegendKey val="0"/>
          <c:showVal val="0"/>
          <c:showCatName val="0"/>
          <c:showSerName val="0"/>
          <c:showPercent val="0"/>
          <c:showBubbleSize val="0"/>
        </c:dLbls>
        <c:gapWidth val="150"/>
        <c:axId val="188941144"/>
        <c:axId val="18894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D1-4E98-9A11-5F32FE0B1107}"/>
            </c:ext>
          </c:extLst>
        </c:ser>
        <c:dLbls>
          <c:showLegendKey val="0"/>
          <c:showVal val="0"/>
          <c:showCatName val="0"/>
          <c:showSerName val="0"/>
          <c:showPercent val="0"/>
          <c:showBubbleSize val="0"/>
        </c:dLbls>
        <c:marker val="1"/>
        <c:smooth val="0"/>
        <c:axId val="188941144"/>
        <c:axId val="188941536"/>
      </c:lineChart>
      <c:dateAx>
        <c:axId val="188941144"/>
        <c:scaling>
          <c:orientation val="minMax"/>
        </c:scaling>
        <c:delete val="1"/>
        <c:axPos val="b"/>
        <c:numFmt formatCode="ge" sourceLinked="1"/>
        <c:majorTickMark val="none"/>
        <c:minorTickMark val="none"/>
        <c:tickLblPos val="none"/>
        <c:crossAx val="188941536"/>
        <c:crosses val="autoZero"/>
        <c:auto val="1"/>
        <c:lblOffset val="100"/>
        <c:baseTimeUnit val="years"/>
      </c:dateAx>
      <c:valAx>
        <c:axId val="18894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4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333.67</c:v>
                </c:pt>
                <c:pt idx="1">
                  <c:v>301.60000000000002</c:v>
                </c:pt>
                <c:pt idx="2">
                  <c:v>282.75</c:v>
                </c:pt>
                <c:pt idx="3">
                  <c:v>258.89999999999998</c:v>
                </c:pt>
                <c:pt idx="4">
                  <c:v>245.13</c:v>
                </c:pt>
              </c:numCache>
            </c:numRef>
          </c:val>
          <c:extLst xmlns:c16r2="http://schemas.microsoft.com/office/drawing/2015/06/chart">
            <c:ext xmlns:c16="http://schemas.microsoft.com/office/drawing/2014/chart" uri="{C3380CC4-5D6E-409C-BE32-E72D297353CC}">
              <c16:uniqueId val="{00000000-C621-4486-9CA3-A06A72AE84BB}"/>
            </c:ext>
          </c:extLst>
        </c:ser>
        <c:dLbls>
          <c:showLegendKey val="0"/>
          <c:showVal val="0"/>
          <c:showCatName val="0"/>
          <c:showSerName val="0"/>
          <c:showPercent val="0"/>
          <c:showBubbleSize val="0"/>
        </c:dLbls>
        <c:gapWidth val="150"/>
        <c:axId val="189036536"/>
        <c:axId val="18903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C621-4486-9CA3-A06A72AE84BB}"/>
            </c:ext>
          </c:extLst>
        </c:ser>
        <c:dLbls>
          <c:showLegendKey val="0"/>
          <c:showVal val="0"/>
          <c:showCatName val="0"/>
          <c:showSerName val="0"/>
          <c:showPercent val="0"/>
          <c:showBubbleSize val="0"/>
        </c:dLbls>
        <c:marker val="1"/>
        <c:smooth val="0"/>
        <c:axId val="189036536"/>
        <c:axId val="189036928"/>
      </c:lineChart>
      <c:dateAx>
        <c:axId val="189036536"/>
        <c:scaling>
          <c:orientation val="minMax"/>
        </c:scaling>
        <c:delete val="1"/>
        <c:axPos val="b"/>
        <c:numFmt formatCode="ge" sourceLinked="1"/>
        <c:majorTickMark val="none"/>
        <c:minorTickMark val="none"/>
        <c:tickLblPos val="none"/>
        <c:crossAx val="189036928"/>
        <c:crosses val="autoZero"/>
        <c:auto val="1"/>
        <c:lblOffset val="100"/>
        <c:baseTimeUnit val="years"/>
      </c:dateAx>
      <c:valAx>
        <c:axId val="18903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3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47.65</c:v>
                </c:pt>
                <c:pt idx="1">
                  <c:v>50.16</c:v>
                </c:pt>
                <c:pt idx="2">
                  <c:v>52.01</c:v>
                </c:pt>
                <c:pt idx="3">
                  <c:v>44.64</c:v>
                </c:pt>
                <c:pt idx="4">
                  <c:v>37.880000000000003</c:v>
                </c:pt>
              </c:numCache>
            </c:numRef>
          </c:val>
          <c:extLst xmlns:c16r2="http://schemas.microsoft.com/office/drawing/2015/06/chart">
            <c:ext xmlns:c16="http://schemas.microsoft.com/office/drawing/2014/chart" uri="{C3380CC4-5D6E-409C-BE32-E72D297353CC}">
              <c16:uniqueId val="{00000000-2114-46D0-8ED0-8984C41CB35A}"/>
            </c:ext>
          </c:extLst>
        </c:ser>
        <c:dLbls>
          <c:showLegendKey val="0"/>
          <c:showVal val="0"/>
          <c:showCatName val="0"/>
          <c:showSerName val="0"/>
          <c:showPercent val="0"/>
          <c:showBubbleSize val="0"/>
        </c:dLbls>
        <c:gapWidth val="150"/>
        <c:axId val="189038104"/>
        <c:axId val="18903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114-46D0-8ED0-8984C41CB35A}"/>
            </c:ext>
          </c:extLst>
        </c:ser>
        <c:dLbls>
          <c:showLegendKey val="0"/>
          <c:showVal val="0"/>
          <c:showCatName val="0"/>
          <c:showSerName val="0"/>
          <c:showPercent val="0"/>
          <c:showBubbleSize val="0"/>
        </c:dLbls>
        <c:marker val="1"/>
        <c:smooth val="0"/>
        <c:axId val="189038104"/>
        <c:axId val="189038496"/>
      </c:lineChart>
      <c:dateAx>
        <c:axId val="189038104"/>
        <c:scaling>
          <c:orientation val="minMax"/>
        </c:scaling>
        <c:delete val="1"/>
        <c:axPos val="b"/>
        <c:numFmt formatCode="ge" sourceLinked="1"/>
        <c:majorTickMark val="none"/>
        <c:minorTickMark val="none"/>
        <c:tickLblPos val="none"/>
        <c:crossAx val="189038496"/>
        <c:crosses val="autoZero"/>
        <c:auto val="1"/>
        <c:lblOffset val="100"/>
        <c:baseTimeUnit val="years"/>
      </c:dateAx>
      <c:valAx>
        <c:axId val="1890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3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271.68</c:v>
                </c:pt>
                <c:pt idx="1">
                  <c:v>264.26</c:v>
                </c:pt>
                <c:pt idx="2">
                  <c:v>255.99</c:v>
                </c:pt>
                <c:pt idx="3">
                  <c:v>302.02</c:v>
                </c:pt>
                <c:pt idx="4">
                  <c:v>349.53</c:v>
                </c:pt>
              </c:numCache>
            </c:numRef>
          </c:val>
          <c:extLst xmlns:c16r2="http://schemas.microsoft.com/office/drawing/2015/06/chart">
            <c:ext xmlns:c16="http://schemas.microsoft.com/office/drawing/2014/chart" uri="{C3380CC4-5D6E-409C-BE32-E72D297353CC}">
              <c16:uniqueId val="{00000000-B3AF-4BFF-97CB-9EC96E6B6DA8}"/>
            </c:ext>
          </c:extLst>
        </c:ser>
        <c:dLbls>
          <c:showLegendKey val="0"/>
          <c:showVal val="0"/>
          <c:showCatName val="0"/>
          <c:showSerName val="0"/>
          <c:showPercent val="0"/>
          <c:showBubbleSize val="0"/>
        </c:dLbls>
        <c:gapWidth val="150"/>
        <c:axId val="189039672"/>
        <c:axId val="18922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3AF-4BFF-97CB-9EC96E6B6DA8}"/>
            </c:ext>
          </c:extLst>
        </c:ser>
        <c:dLbls>
          <c:showLegendKey val="0"/>
          <c:showVal val="0"/>
          <c:showCatName val="0"/>
          <c:showSerName val="0"/>
          <c:showPercent val="0"/>
          <c:showBubbleSize val="0"/>
        </c:dLbls>
        <c:marker val="1"/>
        <c:smooth val="0"/>
        <c:axId val="189039672"/>
        <c:axId val="189228528"/>
      </c:lineChart>
      <c:dateAx>
        <c:axId val="189039672"/>
        <c:scaling>
          <c:orientation val="minMax"/>
        </c:scaling>
        <c:delete val="1"/>
        <c:axPos val="b"/>
        <c:numFmt formatCode="ge" sourceLinked="1"/>
        <c:majorTickMark val="none"/>
        <c:minorTickMark val="none"/>
        <c:tickLblPos val="none"/>
        <c:crossAx val="189228528"/>
        <c:crosses val="autoZero"/>
        <c:auto val="1"/>
        <c:lblOffset val="100"/>
        <c:baseTimeUnit val="years"/>
      </c:dateAx>
      <c:valAx>
        <c:axId val="18922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3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野木町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25735</v>
      </c>
      <c r="AM8" s="66"/>
      <c r="AN8" s="66"/>
      <c r="AO8" s="66"/>
      <c r="AP8" s="66"/>
      <c r="AQ8" s="66"/>
      <c r="AR8" s="66"/>
      <c r="AS8" s="66"/>
      <c r="AT8" s="65">
        <f>データ!T6</f>
        <v>30.26</v>
      </c>
      <c r="AU8" s="65"/>
      <c r="AV8" s="65"/>
      <c r="AW8" s="65"/>
      <c r="AX8" s="65"/>
      <c r="AY8" s="65"/>
      <c r="AZ8" s="65"/>
      <c r="BA8" s="65"/>
      <c r="BB8" s="65">
        <f>データ!U6</f>
        <v>850.46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4.49</v>
      </c>
      <c r="Q10" s="65"/>
      <c r="R10" s="65"/>
      <c r="S10" s="65"/>
      <c r="T10" s="65"/>
      <c r="U10" s="65"/>
      <c r="V10" s="65"/>
      <c r="W10" s="65">
        <f>データ!Q6</f>
        <v>77.099999999999994</v>
      </c>
      <c r="X10" s="65"/>
      <c r="Y10" s="65"/>
      <c r="Z10" s="65"/>
      <c r="AA10" s="65"/>
      <c r="AB10" s="65"/>
      <c r="AC10" s="65"/>
      <c r="AD10" s="66">
        <f>データ!R6</f>
        <v>2478</v>
      </c>
      <c r="AE10" s="66"/>
      <c r="AF10" s="66"/>
      <c r="AG10" s="66"/>
      <c r="AH10" s="66"/>
      <c r="AI10" s="66"/>
      <c r="AJ10" s="66"/>
      <c r="AK10" s="2"/>
      <c r="AL10" s="66">
        <f>データ!V6</f>
        <v>1154</v>
      </c>
      <c r="AM10" s="66"/>
      <c r="AN10" s="66"/>
      <c r="AO10" s="66"/>
      <c r="AP10" s="66"/>
      <c r="AQ10" s="66"/>
      <c r="AR10" s="66"/>
      <c r="AS10" s="66"/>
      <c r="AT10" s="65">
        <f>データ!W6</f>
        <v>0.46</v>
      </c>
      <c r="AU10" s="65"/>
      <c r="AV10" s="65"/>
      <c r="AW10" s="65"/>
      <c r="AX10" s="65"/>
      <c r="AY10" s="65"/>
      <c r="AZ10" s="65"/>
      <c r="BA10" s="65"/>
      <c r="BB10" s="65">
        <f>データ!X6</f>
        <v>2508.6999999999998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2BvF+wOgm990LI5iRXWv819I9tYfBoc4rgdsWIjEgcyY/RmMOdc4fKPrbNWmFJK6XHOY2lXK3VkrUqLDUsg38w==" saltValue="R5X5pXQeajq9XpMfHQ3w0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93645</v>
      </c>
      <c r="D6" s="32">
        <f t="shared" si="3"/>
        <v>47</v>
      </c>
      <c r="E6" s="32">
        <f t="shared" si="3"/>
        <v>17</v>
      </c>
      <c r="F6" s="32">
        <f t="shared" si="3"/>
        <v>5</v>
      </c>
      <c r="G6" s="32">
        <f t="shared" si="3"/>
        <v>0</v>
      </c>
      <c r="H6" s="32" t="str">
        <f t="shared" si="3"/>
        <v>栃木県　野木町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4.49</v>
      </c>
      <c r="Q6" s="33">
        <f t="shared" si="3"/>
        <v>77.099999999999994</v>
      </c>
      <c r="R6" s="33">
        <f t="shared" si="3"/>
        <v>2478</v>
      </c>
      <c r="S6" s="33">
        <f t="shared" si="3"/>
        <v>25735</v>
      </c>
      <c r="T6" s="33">
        <f t="shared" si="3"/>
        <v>30.26</v>
      </c>
      <c r="U6" s="33">
        <f t="shared" si="3"/>
        <v>850.46</v>
      </c>
      <c r="V6" s="33">
        <f t="shared" si="3"/>
        <v>1154</v>
      </c>
      <c r="W6" s="33">
        <f t="shared" si="3"/>
        <v>0.46</v>
      </c>
      <c r="X6" s="33">
        <f t="shared" si="3"/>
        <v>2508.6999999999998</v>
      </c>
      <c r="Y6" s="34">
        <f>IF(Y7="",NA(),Y7)</f>
        <v>100.44</v>
      </c>
      <c r="Z6" s="34">
        <f t="shared" ref="Z6:AH6" si="4">IF(Z7="",NA(),Z7)</f>
        <v>97.48</v>
      </c>
      <c r="AA6" s="34">
        <f t="shared" si="4"/>
        <v>98.62</v>
      </c>
      <c r="AB6" s="34">
        <f t="shared" si="4"/>
        <v>103.5</v>
      </c>
      <c r="AC6" s="34">
        <f t="shared" si="4"/>
        <v>88.27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333.67</v>
      </c>
      <c r="BG6" s="34">
        <f t="shared" ref="BG6:BO6" si="7">IF(BG7="",NA(),BG7)</f>
        <v>301.60000000000002</v>
      </c>
      <c r="BH6" s="34">
        <f t="shared" si="7"/>
        <v>282.75</v>
      </c>
      <c r="BI6" s="34">
        <f t="shared" si="7"/>
        <v>258.89999999999998</v>
      </c>
      <c r="BJ6" s="34">
        <f t="shared" si="7"/>
        <v>245.13</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47.65</v>
      </c>
      <c r="BR6" s="34">
        <f t="shared" ref="BR6:BZ6" si="8">IF(BR7="",NA(),BR7)</f>
        <v>50.16</v>
      </c>
      <c r="BS6" s="34">
        <f t="shared" si="8"/>
        <v>52.01</v>
      </c>
      <c r="BT6" s="34">
        <f t="shared" si="8"/>
        <v>44.64</v>
      </c>
      <c r="BU6" s="34">
        <f t="shared" si="8"/>
        <v>37.880000000000003</v>
      </c>
      <c r="BV6" s="34">
        <f t="shared" si="8"/>
        <v>41.04</v>
      </c>
      <c r="BW6" s="34">
        <f t="shared" si="8"/>
        <v>50.82</v>
      </c>
      <c r="BX6" s="34">
        <f t="shared" si="8"/>
        <v>52.19</v>
      </c>
      <c r="BY6" s="34">
        <f t="shared" si="8"/>
        <v>55.32</v>
      </c>
      <c r="BZ6" s="34">
        <f t="shared" si="8"/>
        <v>59.8</v>
      </c>
      <c r="CA6" s="33" t="str">
        <f>IF(CA7="","",IF(CA7="-","【-】","【"&amp;SUBSTITUTE(TEXT(CA7,"#,##0.00"),"-","△")&amp;"】"))</f>
        <v>【60.64】</v>
      </c>
      <c r="CB6" s="34">
        <f>IF(CB7="",NA(),CB7)</f>
        <v>271.68</v>
      </c>
      <c r="CC6" s="34">
        <f t="shared" ref="CC6:CK6" si="9">IF(CC7="",NA(),CC7)</f>
        <v>264.26</v>
      </c>
      <c r="CD6" s="34">
        <f t="shared" si="9"/>
        <v>255.99</v>
      </c>
      <c r="CE6" s="34">
        <f t="shared" si="9"/>
        <v>302.02</v>
      </c>
      <c r="CF6" s="34">
        <f t="shared" si="9"/>
        <v>349.53</v>
      </c>
      <c r="CG6" s="34">
        <f t="shared" si="9"/>
        <v>357.08</v>
      </c>
      <c r="CH6" s="34">
        <f t="shared" si="9"/>
        <v>300.52</v>
      </c>
      <c r="CI6" s="34">
        <f t="shared" si="9"/>
        <v>296.14</v>
      </c>
      <c r="CJ6" s="34">
        <f t="shared" si="9"/>
        <v>283.17</v>
      </c>
      <c r="CK6" s="34">
        <f t="shared" si="9"/>
        <v>263.76</v>
      </c>
      <c r="CL6" s="33" t="str">
        <f>IF(CL7="","",IF(CL7="-","【-】","【"&amp;SUBSTITUTE(TEXT(CL7,"#,##0.00"),"-","△")&amp;"】"))</f>
        <v>【255.52】</v>
      </c>
      <c r="CM6" s="34">
        <f>IF(CM7="",NA(),CM7)</f>
        <v>58.55</v>
      </c>
      <c r="CN6" s="34">
        <f t="shared" ref="CN6:CV6" si="10">IF(CN7="",NA(),CN7)</f>
        <v>57.96</v>
      </c>
      <c r="CO6" s="34">
        <f t="shared" si="10"/>
        <v>58.35</v>
      </c>
      <c r="CP6" s="34">
        <f t="shared" si="10"/>
        <v>55.21</v>
      </c>
      <c r="CQ6" s="34">
        <f t="shared" si="10"/>
        <v>60.12</v>
      </c>
      <c r="CR6" s="34">
        <f t="shared" si="10"/>
        <v>45.95</v>
      </c>
      <c r="CS6" s="34">
        <f t="shared" si="10"/>
        <v>53.24</v>
      </c>
      <c r="CT6" s="34">
        <f t="shared" si="10"/>
        <v>52.31</v>
      </c>
      <c r="CU6" s="34">
        <f t="shared" si="10"/>
        <v>60.65</v>
      </c>
      <c r="CV6" s="34">
        <f t="shared" si="10"/>
        <v>51.75</v>
      </c>
      <c r="CW6" s="33" t="str">
        <f>IF(CW7="","",IF(CW7="-","【-】","【"&amp;SUBSTITUTE(TEXT(CW7,"#,##0.00"),"-","△")&amp;"】"))</f>
        <v>【52.49】</v>
      </c>
      <c r="CX6" s="34">
        <f>IF(CX7="",NA(),CX7)</f>
        <v>80.760000000000005</v>
      </c>
      <c r="CY6" s="34">
        <f t="shared" ref="CY6:DG6" si="11">IF(CY7="",NA(),CY7)</f>
        <v>82.44</v>
      </c>
      <c r="CZ6" s="34">
        <f t="shared" si="11"/>
        <v>83.94</v>
      </c>
      <c r="DA6" s="34">
        <f t="shared" si="11"/>
        <v>84.29</v>
      </c>
      <c r="DB6" s="34">
        <f t="shared" si="11"/>
        <v>85.53</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93645</v>
      </c>
      <c r="D7" s="36">
        <v>47</v>
      </c>
      <c r="E7" s="36">
        <v>17</v>
      </c>
      <c r="F7" s="36">
        <v>5</v>
      </c>
      <c r="G7" s="36">
        <v>0</v>
      </c>
      <c r="H7" s="36" t="s">
        <v>111</v>
      </c>
      <c r="I7" s="36" t="s">
        <v>112</v>
      </c>
      <c r="J7" s="36" t="s">
        <v>113</v>
      </c>
      <c r="K7" s="36" t="s">
        <v>114</v>
      </c>
      <c r="L7" s="36" t="s">
        <v>115</v>
      </c>
      <c r="M7" s="36" t="s">
        <v>116</v>
      </c>
      <c r="N7" s="37" t="s">
        <v>117</v>
      </c>
      <c r="O7" s="37" t="s">
        <v>118</v>
      </c>
      <c r="P7" s="37">
        <v>4.49</v>
      </c>
      <c r="Q7" s="37">
        <v>77.099999999999994</v>
      </c>
      <c r="R7" s="37">
        <v>2478</v>
      </c>
      <c r="S7" s="37">
        <v>25735</v>
      </c>
      <c r="T7" s="37">
        <v>30.26</v>
      </c>
      <c r="U7" s="37">
        <v>850.46</v>
      </c>
      <c r="V7" s="37">
        <v>1154</v>
      </c>
      <c r="W7" s="37">
        <v>0.46</v>
      </c>
      <c r="X7" s="37">
        <v>2508.6999999999998</v>
      </c>
      <c r="Y7" s="37">
        <v>100.44</v>
      </c>
      <c r="Z7" s="37">
        <v>97.48</v>
      </c>
      <c r="AA7" s="37">
        <v>98.62</v>
      </c>
      <c r="AB7" s="37">
        <v>103.5</v>
      </c>
      <c r="AC7" s="37">
        <v>88.27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333.67</v>
      </c>
      <c r="BG7" s="37">
        <v>301.60000000000002</v>
      </c>
      <c r="BH7" s="37">
        <v>282.75</v>
      </c>
      <c r="BI7" s="37">
        <v>258.89999999999998</v>
      </c>
      <c r="BJ7" s="37">
        <v>245.13</v>
      </c>
      <c r="BK7" s="37">
        <v>1117.1099999999999</v>
      </c>
      <c r="BL7" s="37">
        <v>1044.8</v>
      </c>
      <c r="BM7" s="37">
        <v>1081.8</v>
      </c>
      <c r="BN7" s="37">
        <v>974.93</v>
      </c>
      <c r="BO7" s="37">
        <v>855.8</v>
      </c>
      <c r="BP7" s="37">
        <v>814.89</v>
      </c>
      <c r="BQ7" s="37">
        <v>47.65</v>
      </c>
      <c r="BR7" s="37">
        <v>50.16</v>
      </c>
      <c r="BS7" s="37">
        <v>52.01</v>
      </c>
      <c r="BT7" s="37">
        <v>44.64</v>
      </c>
      <c r="BU7" s="37">
        <v>37.880000000000003</v>
      </c>
      <c r="BV7" s="37">
        <v>41.04</v>
      </c>
      <c r="BW7" s="37">
        <v>50.82</v>
      </c>
      <c r="BX7" s="37">
        <v>52.19</v>
      </c>
      <c r="BY7" s="37">
        <v>55.32</v>
      </c>
      <c r="BZ7" s="37">
        <v>59.8</v>
      </c>
      <c r="CA7" s="37">
        <v>60.64</v>
      </c>
      <c r="CB7" s="37">
        <v>271.68</v>
      </c>
      <c r="CC7" s="37">
        <v>264.26</v>
      </c>
      <c r="CD7" s="37">
        <v>255.99</v>
      </c>
      <c r="CE7" s="37">
        <v>302.02</v>
      </c>
      <c r="CF7" s="37">
        <v>349.53</v>
      </c>
      <c r="CG7" s="37">
        <v>357.08</v>
      </c>
      <c r="CH7" s="37">
        <v>300.52</v>
      </c>
      <c r="CI7" s="37">
        <v>296.14</v>
      </c>
      <c r="CJ7" s="37">
        <v>283.17</v>
      </c>
      <c r="CK7" s="37">
        <v>263.76</v>
      </c>
      <c r="CL7" s="37">
        <v>255.52</v>
      </c>
      <c r="CM7" s="37">
        <v>58.55</v>
      </c>
      <c r="CN7" s="37">
        <v>57.96</v>
      </c>
      <c r="CO7" s="37">
        <v>58.35</v>
      </c>
      <c r="CP7" s="37">
        <v>55.21</v>
      </c>
      <c r="CQ7" s="37">
        <v>60.12</v>
      </c>
      <c r="CR7" s="37">
        <v>45.95</v>
      </c>
      <c r="CS7" s="37">
        <v>53.24</v>
      </c>
      <c r="CT7" s="37">
        <v>52.31</v>
      </c>
      <c r="CU7" s="37">
        <v>60.65</v>
      </c>
      <c r="CV7" s="37">
        <v>51.75</v>
      </c>
      <c r="CW7" s="37">
        <v>52.49</v>
      </c>
      <c r="CX7" s="37">
        <v>80.760000000000005</v>
      </c>
      <c r="CY7" s="37">
        <v>82.44</v>
      </c>
      <c r="CZ7" s="37">
        <v>83.94</v>
      </c>
      <c r="DA7" s="37">
        <v>84.29</v>
      </c>
      <c r="DB7" s="37">
        <v>85.53</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2019-02-07T02:31:47Z</cp:lastPrinted>
  <dcterms:created xsi:type="dcterms:W3CDTF">2018-12-03T09:22:10Z</dcterms:created>
  <dcterms:modified xsi:type="dcterms:W3CDTF">2019-02-07T07:44:42Z</dcterms:modified>
  <cp:category/>
</cp:coreProperties>
</file>