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<sst xmlns="http://schemas.openxmlformats.org/spreadsheetml/2006/main" count="217" uniqueCount="107">
  <si>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</si>
  <si>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</si>
  <si>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</si>
  <si>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</si>
  <si>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</si>
  <si>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</si>
  <si>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</si>
  <si>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</si>
  <si>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</si>
  <si>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</si>
  <si>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</si>
  <si>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</si>
  <si>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</si>
  <si>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</si>
  <si>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</si>
  <si>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</si>
  <si>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</si>
  <si>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</si>
  <si>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</si>
  <si>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</si>
  <si>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</si>
  <si>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</si>
  <si>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</si>
  <si>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</si>
  <si>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</si>
  <si>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</si>
  <si>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</si>
  <si>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</si>
  <si>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</si>
  <si>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</si>
  <si>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</si>
  <si>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</si>
  <si>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</si>
  <si>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</si>
  <si>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</si>
  <si>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</si>
  <si>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</si>
  <si>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</si>
  <si>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</si>
  <si>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</si>
  <si>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</si>
  <si>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</si>
  <si>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</si>
  <si>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</si>
  <si>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</si>
  <si>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</si>
  <si>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</si>
  <si>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</si>
  <si>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</si>
  <si>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</si>
  <si>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</si>
  <si>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</si>
  <si>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</si>
  <si>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</si>
  <si>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</si>
  <si>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</si>
  <si>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</si>
  <si>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</si>
  <si>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</si>
  <si>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</si>
  <si>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</si>
  <si>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</si>
  <si>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</si>
  <si>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</si>
  <si>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</si>
  <si>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</si>
  <si>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</si>
  <si>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</si>
  <si>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</si>
  <si>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</si>
  <si>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</si>
  <si>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</si>
  <si>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</si>
  <si>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</si>
  <si>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</si>
  <si>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</si>
  <si>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</si>
  <si>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</si>
  <si>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</si>
  <si>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</si>
  <si>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</si>
  <si>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</si>
  <si>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</si>
  <si>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</si>
  <si>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</si>
  <si>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</si>
  <si>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</si>
  <si>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</si>
  <si>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</si>
  <si>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</si>
  <si>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</si>
  <si>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</si>
  <si>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</si>
  <si>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野木町</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</si>
  <si>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</si>
  <si>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</si>
  <si>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</si>
  <si>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</si>
  <si>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</si>
  <si>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</si>
  <si>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</si>
  <si>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</si>
  <si>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</si>
  <si>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</si>
  <si>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は収益が費用を上回り１００％を上回り黒字経営となっている。特に平成２６年度においては類似団体平均値を超えたため収支はおおむね健全な状況にあるといえる。また、料金回収率も平成２６年度において給水原価が減少したことで１００％を上回り給水収益により給水費用を賄えている状況である。
流動比率は平成２６年度の会計基準の見直しにより借入資本金制度が廃止され企業債が流動負債に計上されたことことで大きく減少したものの類似団体平均値を上回っており短期債務に対する支払い能力は確保されている状況である。
施設利用率は平成２３年度に減少したがその後水需要が僅かに増えているため増加傾向にあり全国平均や類似団体と比較すると高い水準にあり施設は効率よく稼動しているといえる。</t>
    <phoneticPr fontId="4"/>
  </si>
  <si>
    <t>有形固定資産原価償却率は全国平均や類似団体平均値と比較すると若干上回っており施設の老朽化が進んでいる状態にあるため浄水施設更新計画により適切な更新が必要である。
管路更新率は全国平均や類似団体平均値と比較すると下回っている。現在は石綿セメント管の布設替えを中心的に行っているが今後は老朽管の更新が増加するため中長期的な更新計画が必要である。</t>
    <phoneticPr fontId="4"/>
  </si>
  <si>
    <t>経営の健全性・効率性においてはおおむね健全な状態となっているが、今後人口の減少や水需要の変化により水道料金収入の減少が見込まれる。
他に浄水施設更新計画による更新や老朽管の更新等の設備投資が見込まれるので厳しい財政状況が予想される。そのため財源の確保として引き続き経費の削減に努めるほか適切な料金計画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</si>
</sst>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0.27</c:v>
                </c:pt>
                <c:pt idx="1">
                  <c:v>0.24</c:v>
                </c:pt>
                <c:pt idx="2">
                  <c:v>0.22</c:v>
                </c:pt>
                <c:pt idx="3">
                  <c:v>0.25</c:v>
                </c:pt>
                <c:pt idx="4">
                  <c:v>0.12</c:v>
                </c:pt>
              </c:numCache>
            </c:numRef>
          </c:val>
        </c:ser>
        <c:dLbls>
          <c:showLegendKey val="0"/>
          <c:showVal val="0"/>
          <c:showCatName val="0"/>
          <c:showSerName val="0"/>
          <c:showPercent val="0"/>
          <c:showBubbleSize val="0"/>
        </c:dLbls>
        <c:gapWidth val="150"/>
        <c:axId val="74965760"/>
        <c:axId val="7496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0.79</c:v>
                </c:pt>
                <c:pt idx="1">
                  <c:v>0.78</c:v>
                </c:pt>
                <c:pt idx="2">
                  <c:v>0.67</c:v>
                </c:pt>
                <c:pt idx="3">
                  <c:v>0.67</c:v>
                </c:pt>
                <c:pt idx="4">
                  <c:v>0.66</c:v>
                </c:pt>
              </c:numCache>
            </c:numRef>
          </c:val>
          <c:smooth val="0"/>
        </c:ser>
        <c:dLbls>
          <c:showLegendKey val="0"/>
          <c:showVal val="0"/>
          <c:showCatName val="0"/>
          <c:showSerName val="0"/>
          <c:showPercent val="0"/>
          <c:showBubbleSize val="0"/>
        </c:dLbls>
        <c:marker val="1"/>
        <c:smooth val="0"/>
        <c:axId val="74965760"/>
        <c:axId val="74967680"/>
      </c:lineChart>
      <c:dateAx>
        <c:axId val="74965760"/>
        <c:scaling>
          <c:orientation val="minMax"/>
        </c:scaling>
        <c:delete val="1"/>
        <c:axPos val="b"/>
        <c:numFmt formatCode="ge" sourceLinked="1"/>
        <c:majorTickMark val="none"/>
        <c:minorTickMark val="none"/>
        <c:tickLblPos val="none"/>
        <c:crossAx val="74967680"/>
        <c:crosses val="autoZero"/>
        <c:auto val="1"/>
        <c:lblOffset val="100"/>
        <c:baseTimeUnit val="years"/>
      </c:dateAx>
      <c:valAx>
        <c:axId val="7496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6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64.88</c:v>
                </c:pt>
                <c:pt idx="1">
                  <c:v>62.21</c:v>
                </c:pt>
                <c:pt idx="2">
                  <c:v>63.68</c:v>
                </c:pt>
                <c:pt idx="3">
                  <c:v>64.430000000000007</c:v>
                </c:pt>
                <c:pt idx="4">
                  <c:v>64.97</c:v>
                </c:pt>
              </c:numCache>
            </c:numRef>
          </c:val>
        </c:ser>
        <c:dLbls>
          <c:showLegendKey val="0"/>
          <c:showVal val="0"/>
          <c:showCatName val="0"/>
          <c:showSerName val="0"/>
          <c:showPercent val="0"/>
          <c:showBubbleSize val="0"/>
        </c:dLbls>
        <c:gapWidth val="150"/>
        <c:axId val="82379904"/>
        <c:axId val="823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56.8</c:v>
                </c:pt>
                <c:pt idx="1">
                  <c:v>55.84</c:v>
                </c:pt>
                <c:pt idx="2">
                  <c:v>55.68</c:v>
                </c:pt>
                <c:pt idx="3">
                  <c:v>55.64</c:v>
                </c:pt>
                <c:pt idx="4">
                  <c:v>55.13</c:v>
                </c:pt>
              </c:numCache>
            </c:numRef>
          </c:val>
          <c:smooth val="0"/>
        </c:ser>
        <c:dLbls>
          <c:showLegendKey val="0"/>
          <c:showVal val="0"/>
          <c:showCatName val="0"/>
          <c:showSerName val="0"/>
          <c:showPercent val="0"/>
          <c:showBubbleSize val="0"/>
        </c:dLbls>
        <c:marker val="1"/>
        <c:smooth val="0"/>
        <c:axId val="82379904"/>
        <c:axId val="82381824"/>
      </c:lineChart>
      <c:dateAx>
        <c:axId val="82379904"/>
        <c:scaling>
          <c:orientation val="minMax"/>
        </c:scaling>
        <c:delete val="1"/>
        <c:axPos val="b"/>
        <c:numFmt formatCode="ge" sourceLinked="1"/>
        <c:majorTickMark val="none"/>
        <c:minorTickMark val="none"/>
        <c:tickLblPos val="none"/>
        <c:crossAx val="82381824"/>
        <c:crosses val="autoZero"/>
        <c:auto val="1"/>
        <c:lblOffset val="100"/>
        <c:baseTimeUnit val="years"/>
      </c:dateAx>
      <c:valAx>
        <c:axId val="823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98.67</c:v>
                </c:pt>
                <c:pt idx="1">
                  <c:v>98.26</c:v>
                </c:pt>
                <c:pt idx="2">
                  <c:v>98.29</c:v>
                </c:pt>
                <c:pt idx="3">
                  <c:v>96.77</c:v>
                </c:pt>
                <c:pt idx="4">
                  <c:v>96.46</c:v>
                </c:pt>
              </c:numCache>
            </c:numRef>
          </c:val>
        </c:ser>
        <c:dLbls>
          <c:showLegendKey val="0"/>
          <c:showVal val="0"/>
          <c:showCatName val="0"/>
          <c:showSerName val="0"/>
          <c:showPercent val="0"/>
          <c:showBubbleSize val="0"/>
        </c:dLbls>
        <c:gapWidth val="150"/>
        <c:axId val="82440960"/>
        <c:axId val="8244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83.67</c:v>
                </c:pt>
                <c:pt idx="1">
                  <c:v>83.11</c:v>
                </c:pt>
                <c:pt idx="2">
                  <c:v>83.18</c:v>
                </c:pt>
                <c:pt idx="3">
                  <c:v>83.09</c:v>
                </c:pt>
                <c:pt idx="4">
                  <c:v>83</c:v>
                </c:pt>
              </c:numCache>
            </c:numRef>
          </c:val>
          <c:smooth val="0"/>
        </c:ser>
        <c:dLbls>
          <c:showLegendKey val="0"/>
          <c:showVal val="0"/>
          <c:showCatName val="0"/>
          <c:showSerName val="0"/>
          <c:showPercent val="0"/>
          <c:showBubbleSize val="0"/>
        </c:dLbls>
        <c:marker val="1"/>
        <c:smooth val="0"/>
        <c:axId val="82440960"/>
        <c:axId val="82442880"/>
      </c:lineChart>
      <c:dateAx>
        <c:axId val="82440960"/>
        <c:scaling>
          <c:orientation val="minMax"/>
        </c:scaling>
        <c:delete val="1"/>
        <c:axPos val="b"/>
        <c:numFmt formatCode="ge" sourceLinked="1"/>
        <c:majorTickMark val="none"/>
        <c:minorTickMark val="none"/>
        <c:tickLblPos val="none"/>
        <c:crossAx val="82442880"/>
        <c:crosses val="autoZero"/>
        <c:auto val="1"/>
        <c:lblOffset val="100"/>
        <c:baseTimeUnit val="years"/>
      </c:dateAx>
      <c:valAx>
        <c:axId val="8244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102.01</c:v>
                </c:pt>
                <c:pt idx="1">
                  <c:v>100.78</c:v>
                </c:pt>
                <c:pt idx="2">
                  <c:v>104.87</c:v>
                </c:pt>
                <c:pt idx="3">
                  <c:v>100.56</c:v>
                </c:pt>
                <c:pt idx="4">
                  <c:v>112.69</c:v>
                </c:pt>
              </c:numCache>
            </c:numRef>
          </c:val>
        </c:ser>
        <c:dLbls>
          <c:showLegendKey val="0"/>
          <c:showVal val="0"/>
          <c:showCatName val="0"/>
          <c:showSerName val="0"/>
          <c:showPercent val="0"/>
          <c:showBubbleSize val="0"/>
        </c:dLbls>
        <c:gapWidth val="150"/>
        <c:axId val="75792768"/>
        <c:axId val="757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108.96</c:v>
                </c:pt>
                <c:pt idx="1">
                  <c:v>107.37</c:v>
                </c:pt>
                <c:pt idx="2">
                  <c:v>107.57</c:v>
                </c:pt>
                <c:pt idx="3">
                  <c:v>106.55</c:v>
                </c:pt>
                <c:pt idx="4">
                  <c:v>110.01</c:v>
                </c:pt>
              </c:numCache>
            </c:numRef>
          </c:val>
          <c:smooth val="0"/>
        </c:ser>
        <c:dLbls>
          <c:showLegendKey val="0"/>
          <c:showVal val="0"/>
          <c:showCatName val="0"/>
          <c:showSerName val="0"/>
          <c:showPercent val="0"/>
          <c:showBubbleSize val="0"/>
        </c:dLbls>
        <c:marker val="1"/>
        <c:smooth val="0"/>
        <c:axId val="75792768"/>
        <c:axId val="75794688"/>
      </c:lineChart>
      <c:dateAx>
        <c:axId val="75792768"/>
        <c:scaling>
          <c:orientation val="minMax"/>
        </c:scaling>
        <c:delete val="1"/>
        <c:axPos val="b"/>
        <c:numFmt formatCode="ge" sourceLinked="1"/>
        <c:majorTickMark val="none"/>
        <c:minorTickMark val="none"/>
        <c:tickLblPos val="none"/>
        <c:crossAx val="75794688"/>
        <c:crosses val="autoZero"/>
        <c:auto val="1"/>
        <c:lblOffset val="100"/>
        <c:baseTimeUnit val="years"/>
      </c:dateAx>
      <c:valAx>
        <c:axId val="75794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79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42.31</c:v>
                </c:pt>
                <c:pt idx="1">
                  <c:v>43.79</c:v>
                </c:pt>
                <c:pt idx="2">
                  <c:v>45.01</c:v>
                </c:pt>
                <c:pt idx="3">
                  <c:v>46.82</c:v>
                </c:pt>
                <c:pt idx="4">
                  <c:v>48.51</c:v>
                </c:pt>
              </c:numCache>
            </c:numRef>
          </c:val>
        </c:ser>
        <c:dLbls>
          <c:showLegendKey val="0"/>
          <c:showVal val="0"/>
          <c:showCatName val="0"/>
          <c:showSerName val="0"/>
          <c:showPercent val="0"/>
          <c:showBubbleSize val="0"/>
        </c:dLbls>
        <c:gapWidth val="150"/>
        <c:axId val="75636736"/>
        <c:axId val="7563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36.21</c:v>
                </c:pt>
                <c:pt idx="1">
                  <c:v>37.090000000000003</c:v>
                </c:pt>
                <c:pt idx="2">
                  <c:v>38.07</c:v>
                </c:pt>
                <c:pt idx="3">
                  <c:v>39.06</c:v>
                </c:pt>
                <c:pt idx="4">
                  <c:v>46.66</c:v>
                </c:pt>
              </c:numCache>
            </c:numRef>
          </c:val>
          <c:smooth val="0"/>
        </c:ser>
        <c:dLbls>
          <c:showLegendKey val="0"/>
          <c:showVal val="0"/>
          <c:showCatName val="0"/>
          <c:showSerName val="0"/>
          <c:showPercent val="0"/>
          <c:showBubbleSize val="0"/>
        </c:dLbls>
        <c:marker val="1"/>
        <c:smooth val="0"/>
        <c:axId val="75636736"/>
        <c:axId val="75638656"/>
      </c:lineChart>
      <c:dateAx>
        <c:axId val="75636736"/>
        <c:scaling>
          <c:orientation val="minMax"/>
        </c:scaling>
        <c:delete val="1"/>
        <c:axPos val="b"/>
        <c:numFmt formatCode="ge" sourceLinked="1"/>
        <c:majorTickMark val="none"/>
        <c:minorTickMark val="none"/>
        <c:tickLblPos val="none"/>
        <c:crossAx val="75638656"/>
        <c:crosses val="autoZero"/>
        <c:auto val="1"/>
        <c:lblOffset val="100"/>
        <c:baseTimeUnit val="years"/>
      </c:dateAx>
      <c:valAx>
        <c:axId val="756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3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674752"/>
        <c:axId val="756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6.46</c:v>
                </c:pt>
                <c:pt idx="1">
                  <c:v>6.63</c:v>
                </c:pt>
                <c:pt idx="2">
                  <c:v>7.73</c:v>
                </c:pt>
                <c:pt idx="3">
                  <c:v>8.8699999999999992</c:v>
                </c:pt>
                <c:pt idx="4">
                  <c:v>9.85</c:v>
                </c:pt>
              </c:numCache>
            </c:numRef>
          </c:val>
          <c:smooth val="0"/>
        </c:ser>
        <c:dLbls>
          <c:showLegendKey val="0"/>
          <c:showVal val="0"/>
          <c:showCatName val="0"/>
          <c:showSerName val="0"/>
          <c:showPercent val="0"/>
          <c:showBubbleSize val="0"/>
        </c:dLbls>
        <c:marker val="1"/>
        <c:smooth val="0"/>
        <c:axId val="75674752"/>
        <c:axId val="75676672"/>
      </c:lineChart>
      <c:dateAx>
        <c:axId val="75674752"/>
        <c:scaling>
          <c:orientation val="minMax"/>
        </c:scaling>
        <c:delete val="1"/>
        <c:axPos val="b"/>
        <c:numFmt formatCode="ge" sourceLinked="1"/>
        <c:majorTickMark val="none"/>
        <c:minorTickMark val="none"/>
        <c:tickLblPos val="none"/>
        <c:crossAx val="75676672"/>
        <c:crosses val="autoZero"/>
        <c:auto val="1"/>
        <c:lblOffset val="100"/>
        <c:baseTimeUnit val="years"/>
      </c:dateAx>
      <c:valAx>
        <c:axId val="756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854976"/>
        <c:axId val="758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7.45</c:v>
                </c:pt>
                <c:pt idx="1">
                  <c:v>8.5</c:v>
                </c:pt>
                <c:pt idx="2">
                  <c:v>9.34</c:v>
                </c:pt>
                <c:pt idx="3">
                  <c:v>9.56</c:v>
                </c:pt>
                <c:pt idx="4">
                  <c:v>2.8</c:v>
                </c:pt>
              </c:numCache>
            </c:numRef>
          </c:val>
          <c:smooth val="0"/>
        </c:ser>
        <c:dLbls>
          <c:showLegendKey val="0"/>
          <c:showVal val="0"/>
          <c:showCatName val="0"/>
          <c:showSerName val="0"/>
          <c:showPercent val="0"/>
          <c:showBubbleSize val="0"/>
        </c:dLbls>
        <c:marker val="1"/>
        <c:smooth val="0"/>
        <c:axId val="75854976"/>
        <c:axId val="75856896"/>
      </c:lineChart>
      <c:dateAx>
        <c:axId val="75854976"/>
        <c:scaling>
          <c:orientation val="minMax"/>
        </c:scaling>
        <c:delete val="1"/>
        <c:axPos val="b"/>
        <c:numFmt formatCode="ge" sourceLinked="1"/>
        <c:majorTickMark val="none"/>
        <c:minorTickMark val="none"/>
        <c:tickLblPos val="none"/>
        <c:crossAx val="75856896"/>
        <c:crosses val="autoZero"/>
        <c:auto val="1"/>
        <c:lblOffset val="100"/>
        <c:baseTimeUnit val="years"/>
      </c:dateAx>
      <c:valAx>
        <c:axId val="758568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854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1869.96</c:v>
                </c:pt>
                <c:pt idx="1">
                  <c:v>1527.7</c:v>
                </c:pt>
                <c:pt idx="2">
                  <c:v>1180.99</c:v>
                </c:pt>
                <c:pt idx="3">
                  <c:v>1594.4</c:v>
                </c:pt>
                <c:pt idx="4">
                  <c:v>821.43</c:v>
                </c:pt>
              </c:numCache>
            </c:numRef>
          </c:val>
        </c:ser>
        <c:dLbls>
          <c:showLegendKey val="0"/>
          <c:showVal val="0"/>
          <c:showCatName val="0"/>
          <c:showSerName val="0"/>
          <c:showPercent val="0"/>
          <c:showBubbleSize val="0"/>
        </c:dLbls>
        <c:gapWidth val="150"/>
        <c:axId val="82183296"/>
        <c:axId val="821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969.16</c:v>
                </c:pt>
                <c:pt idx="1">
                  <c:v>995.5</c:v>
                </c:pt>
                <c:pt idx="2">
                  <c:v>915.5</c:v>
                </c:pt>
                <c:pt idx="3">
                  <c:v>963.24</c:v>
                </c:pt>
                <c:pt idx="4">
                  <c:v>381.53</c:v>
                </c:pt>
              </c:numCache>
            </c:numRef>
          </c:val>
          <c:smooth val="0"/>
        </c:ser>
        <c:dLbls>
          <c:showLegendKey val="0"/>
          <c:showVal val="0"/>
          <c:showCatName val="0"/>
          <c:showSerName val="0"/>
          <c:showPercent val="0"/>
          <c:showBubbleSize val="0"/>
        </c:dLbls>
        <c:marker val="1"/>
        <c:smooth val="0"/>
        <c:axId val="82183296"/>
        <c:axId val="82185216"/>
      </c:lineChart>
      <c:dateAx>
        <c:axId val="82183296"/>
        <c:scaling>
          <c:orientation val="minMax"/>
        </c:scaling>
        <c:delete val="1"/>
        <c:axPos val="b"/>
        <c:numFmt formatCode="ge" sourceLinked="1"/>
        <c:majorTickMark val="none"/>
        <c:minorTickMark val="none"/>
        <c:tickLblPos val="none"/>
        <c:crossAx val="82185216"/>
        <c:crosses val="autoZero"/>
        <c:auto val="1"/>
        <c:lblOffset val="100"/>
        <c:baseTimeUnit val="years"/>
      </c:dateAx>
      <c:valAx>
        <c:axId val="82185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1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360.93</c:v>
                </c:pt>
                <c:pt idx="1">
                  <c:v>367.3</c:v>
                </c:pt>
                <c:pt idx="2">
                  <c:v>348.02</c:v>
                </c:pt>
                <c:pt idx="3">
                  <c:v>337.7</c:v>
                </c:pt>
                <c:pt idx="4">
                  <c:v>316.39</c:v>
                </c:pt>
              </c:numCache>
            </c:numRef>
          </c:val>
        </c:ser>
        <c:dLbls>
          <c:showLegendKey val="0"/>
          <c:showVal val="0"/>
          <c:showCatName val="0"/>
          <c:showSerName val="0"/>
          <c:showPercent val="0"/>
          <c:showBubbleSize val="0"/>
        </c:dLbls>
        <c:gapWidth val="150"/>
        <c:axId val="82227968"/>
        <c:axId val="822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421.66</c:v>
                </c:pt>
                <c:pt idx="1">
                  <c:v>414.59</c:v>
                </c:pt>
                <c:pt idx="2">
                  <c:v>404.78</c:v>
                </c:pt>
                <c:pt idx="3">
                  <c:v>400.38</c:v>
                </c:pt>
                <c:pt idx="4">
                  <c:v>393.27</c:v>
                </c:pt>
              </c:numCache>
            </c:numRef>
          </c:val>
          <c:smooth val="0"/>
        </c:ser>
        <c:dLbls>
          <c:showLegendKey val="0"/>
          <c:showVal val="0"/>
          <c:showCatName val="0"/>
          <c:showSerName val="0"/>
          <c:showPercent val="0"/>
          <c:showBubbleSize val="0"/>
        </c:dLbls>
        <c:marker val="1"/>
        <c:smooth val="0"/>
        <c:axId val="82227968"/>
        <c:axId val="82229888"/>
      </c:lineChart>
      <c:dateAx>
        <c:axId val="82227968"/>
        <c:scaling>
          <c:orientation val="minMax"/>
        </c:scaling>
        <c:delete val="1"/>
        <c:axPos val="b"/>
        <c:numFmt formatCode="ge" sourceLinked="1"/>
        <c:majorTickMark val="none"/>
        <c:minorTickMark val="none"/>
        <c:tickLblPos val="none"/>
        <c:crossAx val="82229888"/>
        <c:crosses val="autoZero"/>
        <c:auto val="1"/>
        <c:lblOffset val="100"/>
        <c:baseTimeUnit val="years"/>
      </c:dateAx>
      <c:valAx>
        <c:axId val="82229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222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97.68</c:v>
                </c:pt>
                <c:pt idx="1">
                  <c:v>94.13</c:v>
                </c:pt>
                <c:pt idx="2">
                  <c:v>97.1</c:v>
                </c:pt>
                <c:pt idx="3">
                  <c:v>93.49</c:v>
                </c:pt>
                <c:pt idx="4">
                  <c:v>108.6</c:v>
                </c:pt>
              </c:numCache>
            </c:numRef>
          </c:val>
        </c:ser>
        <c:dLbls>
          <c:showLegendKey val="0"/>
          <c:showVal val="0"/>
          <c:showCatName val="0"/>
          <c:showSerName val="0"/>
          <c:showPercent val="0"/>
          <c:showBubbleSize val="0"/>
        </c:dLbls>
        <c:gapWidth val="150"/>
        <c:axId val="82337792"/>
        <c:axId val="8233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99.51</c:v>
                </c:pt>
                <c:pt idx="1">
                  <c:v>97.71</c:v>
                </c:pt>
                <c:pt idx="2">
                  <c:v>98.07</c:v>
                </c:pt>
                <c:pt idx="3">
                  <c:v>96.56</c:v>
                </c:pt>
                <c:pt idx="4">
                  <c:v>100.47</c:v>
                </c:pt>
              </c:numCache>
            </c:numRef>
          </c:val>
          <c:smooth val="0"/>
        </c:ser>
        <c:dLbls>
          <c:showLegendKey val="0"/>
          <c:showVal val="0"/>
          <c:showCatName val="0"/>
          <c:showSerName val="0"/>
          <c:showPercent val="0"/>
          <c:showBubbleSize val="0"/>
        </c:dLbls>
        <c:marker val="1"/>
        <c:smooth val="0"/>
        <c:axId val="82337792"/>
        <c:axId val="82339712"/>
      </c:lineChart>
      <c:dateAx>
        <c:axId val="82337792"/>
        <c:scaling>
          <c:orientation val="minMax"/>
        </c:scaling>
        <c:delete val="1"/>
        <c:axPos val="b"/>
        <c:numFmt formatCode="ge" sourceLinked="1"/>
        <c:majorTickMark val="none"/>
        <c:minorTickMark val="none"/>
        <c:tickLblPos val="none"/>
        <c:crossAx val="82339712"/>
        <c:crosses val="autoZero"/>
        <c:auto val="1"/>
        <c:lblOffset val="100"/>
        <c:baseTimeUnit val="years"/>
      </c:dateAx>
      <c:valAx>
        <c:axId val="8233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3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130.68</c:v>
                </c:pt>
                <c:pt idx="1">
                  <c:v>135</c:v>
                </c:pt>
                <c:pt idx="2">
                  <c:v>129.97</c:v>
                </c:pt>
                <c:pt idx="3">
                  <c:v>133.66999999999999</c:v>
                </c:pt>
                <c:pt idx="4">
                  <c:v>116.74</c:v>
                </c:pt>
              </c:numCache>
            </c:numRef>
          </c:val>
        </c:ser>
        <c:dLbls>
          <c:showLegendKey val="0"/>
          <c:showVal val="0"/>
          <c:showCatName val="0"/>
          <c:showSerName val="0"/>
          <c:showPercent val="0"/>
          <c:showBubbleSize val="0"/>
        </c:dLbls>
        <c:gapWidth val="150"/>
        <c:axId val="82365440"/>
        <c:axId val="8236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171.34</c:v>
                </c:pt>
                <c:pt idx="1">
                  <c:v>173.56</c:v>
                </c:pt>
                <c:pt idx="2">
                  <c:v>172.26</c:v>
                </c:pt>
                <c:pt idx="3">
                  <c:v>177.14</c:v>
                </c:pt>
                <c:pt idx="4">
                  <c:v>169.82</c:v>
                </c:pt>
              </c:numCache>
            </c:numRef>
          </c:val>
          <c:smooth val="0"/>
        </c:ser>
        <c:dLbls>
          <c:showLegendKey val="0"/>
          <c:showVal val="0"/>
          <c:showCatName val="0"/>
          <c:showSerName val="0"/>
          <c:showPercent val="0"/>
          <c:showBubbleSize val="0"/>
        </c:dLbls>
        <c:marker val="1"/>
        <c:smooth val="0"/>
        <c:axId val="82365440"/>
        <c:axId val="82367616"/>
      </c:lineChart>
      <c:dateAx>
        <c:axId val="82365440"/>
        <c:scaling>
          <c:orientation val="minMax"/>
        </c:scaling>
        <c:delete val="1"/>
        <c:axPos val="b"/>
        <c:numFmt formatCode="ge" sourceLinked="1"/>
        <c:majorTickMark val="none"/>
        <c:minorTickMark val="none"/>
        <c:tickLblPos val="none"/>
        <c:crossAx val="82367616"/>
        <c:crosses val="autoZero"/>
        <c:auto val="1"/>
        <c:lblOffset val="100"/>
        <c:baseTimeUnit val="years"/>
      </c:dateAx>
      <c:valAx>
        <c:axId val="8236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36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5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栃木県　野木町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25922</v>
      </c>
      <c r="AJ8" s="56"/>
      <c r="AK8" s="56"/>
      <c r="AL8" s="56"/>
      <c r="AM8" s="56"/>
      <c r="AN8" s="56"/>
      <c r="AO8" s="56"/>
      <c r="AP8" s="57"/>
      <c r="AQ8" s="47">
        <f>データ!R6</f>
        <v>30.26</v>
      </c>
      <c r="AR8" s="47"/>
      <c r="AS8" s="47"/>
      <c r="AT8" s="47"/>
      <c r="AU8" s="47"/>
      <c r="AV8" s="47"/>
      <c r="AW8" s="47"/>
      <c r="AX8" s="47"/>
      <c r="AY8" s="47">
        <f>データ!S6</f>
        <v>856.64</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77.010000000000005</v>
      </c>
      <c r="K10" s="47"/>
      <c r="L10" s="47"/>
      <c r="M10" s="47"/>
      <c r="N10" s="47"/>
      <c r="O10" s="47"/>
      <c r="P10" s="47"/>
      <c r="Q10" s="47"/>
      <c r="R10" s="47">
        <f>データ!O6</f>
        <v>98.53</v>
      </c>
      <c r="S10" s="47"/>
      <c r="T10" s="47"/>
      <c r="U10" s="47"/>
      <c r="V10" s="47"/>
      <c r="W10" s="47"/>
      <c r="X10" s="47"/>
      <c r="Y10" s="47"/>
      <c r="Z10" s="78">
        <f>データ!P6</f>
        <v>2480</v>
      </c>
      <c r="AA10" s="78"/>
      <c r="AB10" s="78"/>
      <c r="AC10" s="78"/>
      <c r="AD10" s="78"/>
      <c r="AE10" s="78"/>
      <c r="AF10" s="78"/>
      <c r="AG10" s="78"/>
      <c r="AH10" s="2"/>
      <c r="AI10" s="78">
        <f>データ!T6</f>
        <v>22766</v>
      </c>
      <c r="AJ10" s="78"/>
      <c r="AK10" s="78"/>
      <c r="AL10" s="78"/>
      <c r="AM10" s="78"/>
      <c r="AN10" s="78"/>
      <c r="AO10" s="78"/>
      <c r="AP10" s="78"/>
      <c r="AQ10" s="47">
        <f>データ!U6</f>
        <v>20.53</v>
      </c>
      <c r="AR10" s="47"/>
      <c r="AS10" s="47"/>
      <c r="AT10" s="47"/>
      <c r="AU10" s="47"/>
      <c r="AV10" s="47"/>
      <c r="AW10" s="47"/>
      <c r="AX10" s="47"/>
      <c r="AY10" s="47">
        <f>データ!V6</f>
        <v>1108.9100000000001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93645</v>
      </c>
      <c r="D6" s="31">
        <f t="shared" si="3"/>
        <v>46</v>
      </c>
      <c r="E6" s="31">
        <f t="shared" si="3"/>
        <v>1</v>
      </c>
      <c r="F6" s="31">
        <f t="shared" si="3"/>
        <v>0</v>
      </c>
      <c r="G6" s="31">
        <f t="shared" si="3"/>
        <v>1</v>
      </c>
      <c r="H6" s="31" t="str">
        <f t="shared" si="3"/>
        <v>栃木県　野木町</v>
      </c>
      <c r="I6" s="31" t="str">
        <f t="shared" si="3"/>
        <v>法適用</v>
      </c>
      <c r="J6" s="31" t="str">
        <f t="shared" si="3"/>
        <v>水道事業</v>
      </c>
      <c r="K6" s="31" t="str">
        <f t="shared" si="3"/>
        <v>末端給水事業</v>
      </c>
      <c r="L6" s="31" t="str">
        <f t="shared" si="3"/>
        <v>A6</v>
      </c>
      <c r="M6" s="32" t="str">
        <f t="shared" si="3"/>
        <v>-</v>
      </c>
      <c r="N6" s="32">
        <f t="shared" si="3"/>
        <v>77.010000000000005</v>
      </c>
      <c r="O6" s="32">
        <f t="shared" si="3"/>
        <v>98.53</v>
      </c>
      <c r="P6" s="32">
        <f t="shared" si="3"/>
        <v>2480</v>
      </c>
      <c r="Q6" s="32">
        <f t="shared" si="3"/>
        <v>25922</v>
      </c>
      <c r="R6" s="32">
        <f t="shared" si="3"/>
        <v>30.26</v>
      </c>
      <c r="S6" s="32">
        <f t="shared" si="3"/>
        <v>856.64</v>
      </c>
      <c r="T6" s="32">
        <f t="shared" si="3"/>
        <v>22766</v>
      </c>
      <c r="U6" s="32">
        <f t="shared" si="3"/>
        <v>20.53</v>
      </c>
      <c r="V6" s="32">
        <f t="shared" si="3"/>
        <v>1108.9100000000001</v>
      </c>
      <c r="W6" s="33">
        <f>IF(W7="",NA(),W7)</f>
        <v>102.01</v>
      </c>
      <c r="X6" s="33">
        <f t="shared" ref="X6:AF6" si="4">IF(X7="",NA(),X7)</f>
        <v>100.78</v>
      </c>
      <c r="Y6" s="33">
        <f t="shared" si="4"/>
        <v>104.87</v>
      </c>
      <c r="Z6" s="33">
        <f t="shared" si="4"/>
        <v>100.56</v>
      </c>
      <c r="AA6" s="33">
        <f t="shared" si="4"/>
        <v>112.69</v>
      </c>
      <c r="AB6" s="33">
        <f t="shared" si="4"/>
        <v>108.96</v>
      </c>
      <c r="AC6" s="33">
        <f t="shared" si="4"/>
        <v>107.37</v>
      </c>
      <c r="AD6" s="33">
        <f t="shared" si="4"/>
        <v>107.57</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7.45</v>
      </c>
      <c r="AN6" s="33">
        <f t="shared" si="5"/>
        <v>8.5</v>
      </c>
      <c r="AO6" s="33">
        <f t="shared" si="5"/>
        <v>9.34</v>
      </c>
      <c r="AP6" s="33">
        <f t="shared" si="5"/>
        <v>9.56</v>
      </c>
      <c r="AQ6" s="33">
        <f t="shared" si="5"/>
        <v>2.8</v>
      </c>
      <c r="AR6" s="32" t="str">
        <f>IF(AR7="","",IF(AR7="-","【-】","【"&amp;SUBSTITUTE(TEXT(AR7,"#,##0.00"),"-","△")&amp;"】"))</f>
        <v>【0.81】</v>
      </c>
      <c r="AS6" s="33">
        <f>IF(AS7="",NA(),AS7)</f>
        <v>1869.96</v>
      </c>
      <c r="AT6" s="33">
        <f t="shared" ref="AT6:BB6" si="6">IF(AT7="",NA(),AT7)</f>
        <v>1527.7</v>
      </c>
      <c r="AU6" s="33">
        <f t="shared" si="6"/>
        <v>1180.99</v>
      </c>
      <c r="AV6" s="33">
        <f t="shared" si="6"/>
        <v>1594.4</v>
      </c>
      <c r="AW6" s="33">
        <f t="shared" si="6"/>
        <v>821.43</v>
      </c>
      <c r="AX6" s="33">
        <f t="shared" si="6"/>
        <v>969.16</v>
      </c>
      <c r="AY6" s="33">
        <f t="shared" si="6"/>
        <v>995.5</v>
      </c>
      <c r="AZ6" s="33">
        <f t="shared" si="6"/>
        <v>915.5</v>
      </c>
      <c r="BA6" s="33">
        <f t="shared" si="6"/>
        <v>963.24</v>
      </c>
      <c r="BB6" s="33">
        <f t="shared" si="6"/>
        <v>381.53</v>
      </c>
      <c r="BC6" s="32" t="str">
        <f>IF(BC7="","",IF(BC7="-","【-】","【"&amp;SUBSTITUTE(TEXT(BC7,"#,##0.00"),"-","△")&amp;"】"))</f>
        <v>【264.16】</v>
      </c>
      <c r="BD6" s="33">
        <f>IF(BD7="",NA(),BD7)</f>
        <v>360.93</v>
      </c>
      <c r="BE6" s="33">
        <f t="shared" ref="BE6:BM6" si="7">IF(BE7="",NA(),BE7)</f>
        <v>367.3</v>
      </c>
      <c r="BF6" s="33">
        <f t="shared" si="7"/>
        <v>348.02</v>
      </c>
      <c r="BG6" s="33">
        <f t="shared" si="7"/>
        <v>337.7</v>
      </c>
      <c r="BH6" s="33">
        <f t="shared" si="7"/>
        <v>316.39</v>
      </c>
      <c r="BI6" s="33">
        <f t="shared" si="7"/>
        <v>421.66</v>
      </c>
      <c r="BJ6" s="33">
        <f t="shared" si="7"/>
        <v>414.59</v>
      </c>
      <c r="BK6" s="33">
        <f t="shared" si="7"/>
        <v>404.78</v>
      </c>
      <c r="BL6" s="33">
        <f t="shared" si="7"/>
        <v>400.38</v>
      </c>
      <c r="BM6" s="33">
        <f t="shared" si="7"/>
        <v>393.27</v>
      </c>
      <c r="BN6" s="32" t="str">
        <f>IF(BN7="","",IF(BN7="-","【-】","【"&amp;SUBSTITUTE(TEXT(BN7,"#,##0.00"),"-","△")&amp;"】"))</f>
        <v>【283.72】</v>
      </c>
      <c r="BO6" s="33">
        <f>IF(BO7="",NA(),BO7)</f>
        <v>97.68</v>
      </c>
      <c r="BP6" s="33">
        <f t="shared" ref="BP6:BX6" si="8">IF(BP7="",NA(),BP7)</f>
        <v>94.13</v>
      </c>
      <c r="BQ6" s="33">
        <f t="shared" si="8"/>
        <v>97.1</v>
      </c>
      <c r="BR6" s="33">
        <f t="shared" si="8"/>
        <v>93.49</v>
      </c>
      <c r="BS6" s="33">
        <f t="shared" si="8"/>
        <v>108.6</v>
      </c>
      <c r="BT6" s="33">
        <f t="shared" si="8"/>
        <v>99.51</v>
      </c>
      <c r="BU6" s="33">
        <f t="shared" si="8"/>
        <v>97.71</v>
      </c>
      <c r="BV6" s="33">
        <f t="shared" si="8"/>
        <v>98.07</v>
      </c>
      <c r="BW6" s="33">
        <f t="shared" si="8"/>
        <v>96.56</v>
      </c>
      <c r="BX6" s="33">
        <f t="shared" si="8"/>
        <v>100.47</v>
      </c>
      <c r="BY6" s="32" t="str">
        <f>IF(BY7="","",IF(BY7="-","【-】","【"&amp;SUBSTITUTE(TEXT(BY7,"#,##0.00"),"-","△")&amp;"】"))</f>
        <v>【104.60】</v>
      </c>
      <c r="BZ6" s="33">
        <f>IF(BZ7="",NA(),BZ7)</f>
        <v>130.68</v>
      </c>
      <c r="CA6" s="33">
        <f t="shared" ref="CA6:CI6" si="9">IF(CA7="",NA(),CA7)</f>
        <v>135</v>
      </c>
      <c r="CB6" s="33">
        <f t="shared" si="9"/>
        <v>129.97</v>
      </c>
      <c r="CC6" s="33">
        <f t="shared" si="9"/>
        <v>133.66999999999999</v>
      </c>
      <c r="CD6" s="33">
        <f t="shared" si="9"/>
        <v>116.74</v>
      </c>
      <c r="CE6" s="33">
        <f t="shared" si="9"/>
        <v>171.34</v>
      </c>
      <c r="CF6" s="33">
        <f t="shared" si="9"/>
        <v>173.56</v>
      </c>
      <c r="CG6" s="33">
        <f t="shared" si="9"/>
        <v>172.26</v>
      </c>
      <c r="CH6" s="33">
        <f t="shared" si="9"/>
        <v>177.14</v>
      </c>
      <c r="CI6" s="33">
        <f t="shared" si="9"/>
        <v>169.82</v>
      </c>
      <c r="CJ6" s="32" t="str">
        <f>IF(CJ7="","",IF(CJ7="-","【-】","【"&amp;SUBSTITUTE(TEXT(CJ7,"#,##0.00"),"-","△")&amp;"】"))</f>
        <v>【164.21】</v>
      </c>
      <c r="CK6" s="33">
        <f>IF(CK7="",NA(),CK7)</f>
        <v>64.88</v>
      </c>
      <c r="CL6" s="33">
        <f t="shared" ref="CL6:CT6" si="10">IF(CL7="",NA(),CL7)</f>
        <v>62.21</v>
      </c>
      <c r="CM6" s="33">
        <f t="shared" si="10"/>
        <v>63.68</v>
      </c>
      <c r="CN6" s="33">
        <f t="shared" si="10"/>
        <v>64.430000000000007</v>
      </c>
      <c r="CO6" s="33">
        <f t="shared" si="10"/>
        <v>64.97</v>
      </c>
      <c r="CP6" s="33">
        <f t="shared" si="10"/>
        <v>56.8</v>
      </c>
      <c r="CQ6" s="33">
        <f t="shared" si="10"/>
        <v>55.84</v>
      </c>
      <c r="CR6" s="33">
        <f t="shared" si="10"/>
        <v>55.68</v>
      </c>
      <c r="CS6" s="33">
        <f t="shared" si="10"/>
        <v>55.64</v>
      </c>
      <c r="CT6" s="33">
        <f t="shared" si="10"/>
        <v>55.13</v>
      </c>
      <c r="CU6" s="32" t="str">
        <f>IF(CU7="","",IF(CU7="-","【-】","【"&amp;SUBSTITUTE(TEXT(CU7,"#,##0.00"),"-","△")&amp;"】"))</f>
        <v>【59.80】</v>
      </c>
      <c r="CV6" s="33">
        <f>IF(CV7="",NA(),CV7)</f>
        <v>98.67</v>
      </c>
      <c r="CW6" s="33">
        <f t="shared" ref="CW6:DE6" si="11">IF(CW7="",NA(),CW7)</f>
        <v>98.26</v>
      </c>
      <c r="CX6" s="33">
        <f t="shared" si="11"/>
        <v>98.29</v>
      </c>
      <c r="CY6" s="33">
        <f t="shared" si="11"/>
        <v>96.77</v>
      </c>
      <c r="CZ6" s="33">
        <f t="shared" si="11"/>
        <v>96.46</v>
      </c>
      <c r="DA6" s="33">
        <f t="shared" si="11"/>
        <v>83.67</v>
      </c>
      <c r="DB6" s="33">
        <f t="shared" si="11"/>
        <v>83.11</v>
      </c>
      <c r="DC6" s="33">
        <f t="shared" si="11"/>
        <v>83.18</v>
      </c>
      <c r="DD6" s="33">
        <f t="shared" si="11"/>
        <v>83.09</v>
      </c>
      <c r="DE6" s="33">
        <f t="shared" si="11"/>
        <v>83</v>
      </c>
      <c r="DF6" s="32" t="str">
        <f>IF(DF7="","",IF(DF7="-","【-】","【"&amp;SUBSTITUTE(TEXT(DF7,"#,##0.00"),"-","△")&amp;"】"))</f>
        <v>【89.78】</v>
      </c>
      <c r="DG6" s="33">
        <f>IF(DG7="",NA(),DG7)</f>
        <v>42.31</v>
      </c>
      <c r="DH6" s="33">
        <f t="shared" ref="DH6:DP6" si="12">IF(DH7="",NA(),DH7)</f>
        <v>43.79</v>
      </c>
      <c r="DI6" s="33">
        <f t="shared" si="12"/>
        <v>45.01</v>
      </c>
      <c r="DJ6" s="33">
        <f t="shared" si="12"/>
        <v>46.82</v>
      </c>
      <c r="DK6" s="33">
        <f t="shared" si="12"/>
        <v>48.51</v>
      </c>
      <c r="DL6" s="33">
        <f t="shared" si="12"/>
        <v>36.21</v>
      </c>
      <c r="DM6" s="33">
        <f t="shared" si="12"/>
        <v>37.090000000000003</v>
      </c>
      <c r="DN6" s="33">
        <f t="shared" si="12"/>
        <v>38.07</v>
      </c>
      <c r="DO6" s="33">
        <f t="shared" si="12"/>
        <v>39.06</v>
      </c>
      <c r="DP6" s="33">
        <f t="shared" si="12"/>
        <v>46.66</v>
      </c>
      <c r="DQ6" s="32" t="str">
        <f>IF(DQ7="","",IF(DQ7="-","【-】","【"&amp;SUBSTITUTE(TEXT(DQ7,"#,##0.00"),"-","△")&amp;"】"))</f>
        <v>【46.31】</v>
      </c>
      <c r="DR6" s="32">
        <f>IF(DR7="",NA(),DR7)</f>
        <v>0</v>
      </c>
      <c r="DS6" s="32">
        <f t="shared" ref="DS6:EA6" si="13">IF(DS7="",NA(),DS7)</f>
        <v>0</v>
      </c>
      <c r="DT6" s="32">
        <f t="shared" si="13"/>
        <v>0</v>
      </c>
      <c r="DU6" s="32">
        <f t="shared" si="13"/>
        <v>0</v>
      </c>
      <c r="DV6" s="32">
        <f t="shared" si="13"/>
        <v>0</v>
      </c>
      <c r="DW6" s="33">
        <f t="shared" si="13"/>
        <v>6.46</v>
      </c>
      <c r="DX6" s="33">
        <f t="shared" si="13"/>
        <v>6.63</v>
      </c>
      <c r="DY6" s="33">
        <f t="shared" si="13"/>
        <v>7.73</v>
      </c>
      <c r="DZ6" s="33">
        <f t="shared" si="13"/>
        <v>8.8699999999999992</v>
      </c>
      <c r="EA6" s="33">
        <f t="shared" si="13"/>
        <v>9.85</v>
      </c>
      <c r="EB6" s="32" t="str">
        <f>IF(EB7="","",IF(EB7="-","【-】","【"&amp;SUBSTITUTE(TEXT(EB7,"#,##0.00"),"-","△")&amp;"】"))</f>
        <v>【12.42】</v>
      </c>
      <c r="EC6" s="33">
        <f>IF(EC7="",NA(),EC7)</f>
        <v>0.27</v>
      </c>
      <c r="ED6" s="33">
        <f t="shared" ref="ED6:EL6" si="14">IF(ED7="",NA(),ED7)</f>
        <v>0.24</v>
      </c>
      <c r="EE6" s="33">
        <f t="shared" si="14"/>
        <v>0.22</v>
      </c>
      <c r="EF6" s="33">
        <f t="shared" si="14"/>
        <v>0.25</v>
      </c>
      <c r="EG6" s="33">
        <f t="shared" si="14"/>
        <v>0.12</v>
      </c>
      <c r="EH6" s="33">
        <f t="shared" si="14"/>
        <v>0.79</v>
      </c>
      <c r="EI6" s="33">
        <f t="shared" si="14"/>
        <v>0.78</v>
      </c>
      <c r="EJ6" s="33">
        <f t="shared" si="14"/>
        <v>0.67</v>
      </c>
      <c r="EK6" s="33">
        <f t="shared" si="14"/>
        <v>0.67</v>
      </c>
      <c r="EL6" s="33">
        <f t="shared" si="14"/>
        <v>0.66</v>
      </c>
      <c r="EM6" s="32" t="str">
        <f>IF(EM7="","",IF(EM7="-","【-】","【"&amp;SUBSTITUTE(TEXT(EM7,"#,##0.00"),"-","△")&amp;"】"))</f>
        <v>【0.78】</v>
      </c>
    </row>
    <row r="7" spans="1:143" s="34" customFormat="1">
      <c r="A7" s="26"/>
      <c r="B7" s="35">
        <v>2014</v>
      </c>
      <c r="C7" s="35">
        <v>93645</v>
      </c>
      <c r="D7" s="35">
        <v>46</v>
      </c>
      <c r="E7" s="35">
        <v>1</v>
      </c>
      <c r="F7" s="35">
        <v>0</v>
      </c>
      <c r="G7" s="35">
        <v>1</v>
      </c>
      <c r="H7" s="35" t="s">
        <v>93</v>
      </c>
      <c r="I7" s="35" t="s">
        <v>94</v>
      </c>
      <c r="J7" s="35" t="s">
        <v>95</v>
      </c>
      <c r="K7" s="35" t="s">
        <v>96</v>
      </c>
      <c r="L7" s="35" t="s">
        <v>97</v>
      </c>
      <c r="M7" s="36" t="s">
        <v>98</v>
      </c>
      <c r="N7" s="36">
        <v>77.010000000000005</v>
      </c>
      <c r="O7" s="36">
        <v>98.53</v>
      </c>
      <c r="P7" s="36">
        <v>2480</v>
      </c>
      <c r="Q7" s="36">
        <v>25922</v>
      </c>
      <c r="R7" s="36">
        <v>30.26</v>
      </c>
      <c r="S7" s="36">
        <v>856.64</v>
      </c>
      <c r="T7" s="36">
        <v>22766</v>
      </c>
      <c r="U7" s="36">
        <v>20.53</v>
      </c>
      <c r="V7" s="36">
        <v>1108.9100000000001</v>
      </c>
      <c r="W7" s="36">
        <v>102.01</v>
      </c>
      <c r="X7" s="36">
        <v>100.78</v>
      </c>
      <c r="Y7" s="36">
        <v>104.87</v>
      </c>
      <c r="Z7" s="36">
        <v>100.56</v>
      </c>
      <c r="AA7" s="36">
        <v>112.69</v>
      </c>
      <c r="AB7" s="36">
        <v>108.96</v>
      </c>
      <c r="AC7" s="36">
        <v>107.37</v>
      </c>
      <c r="AD7" s="36">
        <v>107.57</v>
      </c>
      <c r="AE7" s="36">
        <v>106.55</v>
      </c>
      <c r="AF7" s="36">
        <v>110.01</v>
      </c>
      <c r="AG7" s="36">
        <v>113.03</v>
      </c>
      <c r="AH7" s="36">
        <v>0</v>
      </c>
      <c r="AI7" s="36">
        <v>0</v>
      </c>
      <c r="AJ7" s="36">
        <v>0</v>
      </c>
      <c r="AK7" s="36">
        <v>0</v>
      </c>
      <c r="AL7" s="36">
        <v>0</v>
      </c>
      <c r="AM7" s="36">
        <v>7.45</v>
      </c>
      <c r="AN7" s="36">
        <v>8.5</v>
      </c>
      <c r="AO7" s="36">
        <v>9.34</v>
      </c>
      <c r="AP7" s="36">
        <v>9.56</v>
      </c>
      <c r="AQ7" s="36">
        <v>2.8</v>
      </c>
      <c r="AR7" s="36">
        <v>0.81</v>
      </c>
      <c r="AS7" s="36">
        <v>1869.96</v>
      </c>
      <c r="AT7" s="36">
        <v>1527.7</v>
      </c>
      <c r="AU7" s="36">
        <v>1180.99</v>
      </c>
      <c r="AV7" s="36">
        <v>1594.4</v>
      </c>
      <c r="AW7" s="36">
        <v>821.43</v>
      </c>
      <c r="AX7" s="36">
        <v>969.16</v>
      </c>
      <c r="AY7" s="36">
        <v>995.5</v>
      </c>
      <c r="AZ7" s="36">
        <v>915.5</v>
      </c>
      <c r="BA7" s="36">
        <v>963.24</v>
      </c>
      <c r="BB7" s="36">
        <v>381.53</v>
      </c>
      <c r="BC7" s="36">
        <v>264.16000000000003</v>
      </c>
      <c r="BD7" s="36">
        <v>360.93</v>
      </c>
      <c r="BE7" s="36">
        <v>367.3</v>
      </c>
      <c r="BF7" s="36">
        <v>348.02</v>
      </c>
      <c r="BG7" s="36">
        <v>337.7</v>
      </c>
      <c r="BH7" s="36">
        <v>316.39</v>
      </c>
      <c r="BI7" s="36">
        <v>421.66</v>
      </c>
      <c r="BJ7" s="36">
        <v>414.59</v>
      </c>
      <c r="BK7" s="36">
        <v>404.78</v>
      </c>
      <c r="BL7" s="36">
        <v>400.38</v>
      </c>
      <c r="BM7" s="36">
        <v>393.27</v>
      </c>
      <c r="BN7" s="36">
        <v>283.72000000000003</v>
      </c>
      <c r="BO7" s="36">
        <v>97.68</v>
      </c>
      <c r="BP7" s="36">
        <v>94.13</v>
      </c>
      <c r="BQ7" s="36">
        <v>97.1</v>
      </c>
      <c r="BR7" s="36">
        <v>93.49</v>
      </c>
      <c r="BS7" s="36">
        <v>108.6</v>
      </c>
      <c r="BT7" s="36">
        <v>99.51</v>
      </c>
      <c r="BU7" s="36">
        <v>97.71</v>
      </c>
      <c r="BV7" s="36">
        <v>98.07</v>
      </c>
      <c r="BW7" s="36">
        <v>96.56</v>
      </c>
      <c r="BX7" s="36">
        <v>100.47</v>
      </c>
      <c r="BY7" s="36">
        <v>104.6</v>
      </c>
      <c r="BZ7" s="36">
        <v>130.68</v>
      </c>
      <c r="CA7" s="36">
        <v>135</v>
      </c>
      <c r="CB7" s="36">
        <v>129.97</v>
      </c>
      <c r="CC7" s="36">
        <v>133.66999999999999</v>
      </c>
      <c r="CD7" s="36">
        <v>116.74</v>
      </c>
      <c r="CE7" s="36">
        <v>171.34</v>
      </c>
      <c r="CF7" s="36">
        <v>173.56</v>
      </c>
      <c r="CG7" s="36">
        <v>172.26</v>
      </c>
      <c r="CH7" s="36">
        <v>177.14</v>
      </c>
      <c r="CI7" s="36">
        <v>169.82</v>
      </c>
      <c r="CJ7" s="36">
        <v>164.21</v>
      </c>
      <c r="CK7" s="36">
        <v>64.88</v>
      </c>
      <c r="CL7" s="36">
        <v>62.21</v>
      </c>
      <c r="CM7" s="36">
        <v>63.68</v>
      </c>
      <c r="CN7" s="36">
        <v>64.430000000000007</v>
      </c>
      <c r="CO7" s="36">
        <v>64.97</v>
      </c>
      <c r="CP7" s="36">
        <v>56.8</v>
      </c>
      <c r="CQ7" s="36">
        <v>55.84</v>
      </c>
      <c r="CR7" s="36">
        <v>55.68</v>
      </c>
      <c r="CS7" s="36">
        <v>55.64</v>
      </c>
      <c r="CT7" s="36">
        <v>55.13</v>
      </c>
      <c r="CU7" s="36">
        <v>59.8</v>
      </c>
      <c r="CV7" s="36">
        <v>98.67</v>
      </c>
      <c r="CW7" s="36">
        <v>98.26</v>
      </c>
      <c r="CX7" s="36">
        <v>98.29</v>
      </c>
      <c r="CY7" s="36">
        <v>96.77</v>
      </c>
      <c r="CZ7" s="36">
        <v>96.46</v>
      </c>
      <c r="DA7" s="36">
        <v>83.67</v>
      </c>
      <c r="DB7" s="36">
        <v>83.11</v>
      </c>
      <c r="DC7" s="36">
        <v>83.18</v>
      </c>
      <c r="DD7" s="36">
        <v>83.09</v>
      </c>
      <c r="DE7" s="36">
        <v>83</v>
      </c>
      <c r="DF7" s="36">
        <v>89.78</v>
      </c>
      <c r="DG7" s="36">
        <v>42.31</v>
      </c>
      <c r="DH7" s="36">
        <v>43.79</v>
      </c>
      <c r="DI7" s="36">
        <v>45.01</v>
      </c>
      <c r="DJ7" s="36">
        <v>46.82</v>
      </c>
      <c r="DK7" s="36">
        <v>48.51</v>
      </c>
      <c r="DL7" s="36">
        <v>36.21</v>
      </c>
      <c r="DM7" s="36">
        <v>37.090000000000003</v>
      </c>
      <c r="DN7" s="36">
        <v>38.07</v>
      </c>
      <c r="DO7" s="36">
        <v>39.06</v>
      </c>
      <c r="DP7" s="36">
        <v>46.66</v>
      </c>
      <c r="DQ7" s="36">
        <v>46.31</v>
      </c>
      <c r="DR7" s="36">
        <v>0</v>
      </c>
      <c r="DS7" s="36">
        <v>0</v>
      </c>
      <c r="DT7" s="36">
        <v>0</v>
      </c>
      <c r="DU7" s="36">
        <v>0</v>
      </c>
      <c r="DV7" s="36">
        <v>0</v>
      </c>
      <c r="DW7" s="36">
        <v>6.46</v>
      </c>
      <c r="DX7" s="36">
        <v>6.63</v>
      </c>
      <c r="DY7" s="36">
        <v>7.73</v>
      </c>
      <c r="DZ7" s="36">
        <v>8.8699999999999992</v>
      </c>
      <c r="EA7" s="36">
        <v>9.85</v>
      </c>
      <c r="EB7" s="36">
        <v>12.42</v>
      </c>
      <c r="EC7" s="36">
        <v>0.27</v>
      </c>
      <c r="ED7" s="36">
        <v>0.24</v>
      </c>
      <c r="EE7" s="36">
        <v>0.22</v>
      </c>
      <c r="EF7" s="36">
        <v>0.25</v>
      </c>
      <c r="EG7" s="36">
        <v>0.12</v>
      </c>
      <c r="EH7" s="36">
        <v>0.79</v>
      </c>
      <c r="EI7" s="36">
        <v>0.78</v>
      </c>
      <c r="EJ7" s="36">
        <v>0.67</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master</cp:lastModifiedBy>
  <cp:lastPrinted>2016-02-16T01:41:40Z</cp:lastPrinted>
  <dcterms:created xsi:type="dcterms:W3CDTF">2016-02-03T07:16:22Z</dcterms:created>
  <dcterms:modified xsi:type="dcterms:W3CDTF">2016-02-16T05:55:07Z</dcterms:modified>
  <cp:category/>
</cp:coreProperties>
</file>