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05財政担当\H30\④公営企業\02 公営企業決算統計\310111H29決算比較分析表照会\05県ホームページ公表\1上水\"/>
    </mc:Choice>
  </mc:AlternateContent>
  <workbookProtection workbookPassword="A597" lockStructure="1"/>
  <bookViews>
    <workbookView xWindow="0" yWindow="0" windowWidth="20490" windowHeight="7650"/>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<sst xmlns="http://schemas.openxmlformats.org/spreadsheetml/2006/main" count="232" uniqueCount="120">
  <si>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</si>
  <si>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</si>
  <si>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</si>
  <si>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</si>
  <si>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</si>
  <si>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</si>
  <si>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</si>
  <si>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</si>
  <si>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</si>
  <si>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</si>
  <si>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</si>
  <si>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</si>
  <si>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</si>
  <si>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</si>
  <si>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</si>
  <si>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</si>
  <si>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</si>
  <si>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</si>
  <si>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</si>
  <si>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</si>
  <si>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</si>
  <si>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</si>
  <si>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</si>
  <si>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</si>
  <si>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</si>
  <si>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</si>
  <si>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</si>
  <si>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</si>
  <si>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</si>
  <si>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</si>
  <si>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</si>
  <si>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</si>
  <si>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</si>
  <si>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</si>
  <si>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</si>
  <si>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</si>
  <si>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</si>
  <si>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</si>
  <si>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</si>
  <si>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</si>
  <si>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</si>
  <si>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</si>
  <si>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</si>
  <si>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</si>
  <si>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</si>
  <si>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</si>
  <si>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</si>
  <si>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</si>
  <si>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</si>
  <si>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</si>
  <si>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</si>
  <si>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</si>
  <si>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</si>
  <si>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</si>
  <si>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</si>
  <si>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</si>
  <si>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</si>
  <si>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</si>
  <si>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</si>
  <si>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</si>
  <si>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</si>
  <si>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</si>
  <si>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</si>
  <si>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</si>
  <si>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</si>
  <si>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</si>
  <si>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</si>
  <si>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</si>
  <si>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</si>
  <si>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</si>
  <si>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</si>
  <si>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</si>
  <si>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</si>
  <si>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</si>
  <si>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</si>
  <si>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</si>
  <si>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</si>
  <si>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</si>
  <si>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</si>
  <si>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</si>
  <si>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</si>
  <si>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</si>
  <si>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</si>
  <si>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</si>
  <si>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</si>
  <si>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</si>
  <si>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</si>
  <si>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</si>
  <si>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</si>
  <si>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</si>
  <si>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</si>
  <si>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</si>
  <si>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</si>
  <si>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</si>
  <si>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</si>
  <si>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</si>
  <si>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</si>
  <si>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</si>
  <si>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</si>
  <si>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</si>
  <si>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</si>
  <si>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</si>
  <si>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</si>
  <si>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</si>
  <si>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</si>
  <si>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野木町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</si>
  <si>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</si>
  <si>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</si>
  <si>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</si>
  <si>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</si>
  <si>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</si>
  <si>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</si>
  <si>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</si>
  <si>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</si>
  <si>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</si>
  <si>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</si>
  <si>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</si>
  <si>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経常収支比率及び料金回収比率は、いずれも１００％を超えており経営は概ね良好。経費削減の効果ではあるが、今後の水道施設更新などの財源確保のために水道料金収納率の向上や経費削減に努める必要がある。
②累積欠損金比率も０％を維持し、健全な経営がなされている。
③流動比率は１００％を超えていて資金残高を維持しているが、類似団体や全国平均と比べると、低くなっている。また、近年の推移をみてみるとここ数年右肩下がりで低下しているのがわかる。
④企業債残高給水収益比率は企業債借入の抑制をしているため、減少傾向にある。
⑥給水原価、⑦施設利用率、⑧有収率はいずれも、類似団体と比較して、良好な数値である。</t>
    <rPh sb="1" eb="3">
      <t>ケイジョウ</t>
    </rPh>
    <rPh sb="3" eb="5">
      <t>シュウシ</t>
    </rPh>
    <rPh sb="5" eb="7">
      <t>ヒリツ</t>
    </rPh>
    <rPh sb="7" eb="8">
      <t>オヨ</t>
    </rPh>
    <rPh sb="9" eb="11">
      <t>リョウキン</t>
    </rPh>
    <rPh sb="11" eb="13">
      <t>カイシュウ</t>
    </rPh>
    <rPh sb="13" eb="15">
      <t>ヒリツ</t>
    </rPh>
    <rPh sb="26" eb="27">
      <t>コ</t>
    </rPh>
    <rPh sb="31" eb="33">
      <t>ケイエイ</t>
    </rPh>
    <rPh sb="34" eb="35">
      <t>オオム</t>
    </rPh>
    <rPh sb="36" eb="38">
      <t>リョウコウ</t>
    </rPh>
    <rPh sb="39" eb="41">
      <t>ケイヒ</t>
    </rPh>
    <rPh sb="41" eb="43">
      <t>サクゲン</t>
    </rPh>
    <rPh sb="44" eb="46">
      <t>コウカ</t>
    </rPh>
    <rPh sb="52" eb="54">
      <t>コンゴ</t>
    </rPh>
    <rPh sb="55" eb="57">
      <t>スイドウ</t>
    </rPh>
    <rPh sb="57" eb="59">
      <t>シセツ</t>
    </rPh>
    <rPh sb="59" eb="61">
      <t>コウシン</t>
    </rPh>
    <rPh sb="64" eb="66">
      <t>ザイゲン</t>
    </rPh>
    <rPh sb="66" eb="68">
      <t>カクホ</t>
    </rPh>
    <rPh sb="72" eb="74">
      <t>スイドウ</t>
    </rPh>
    <rPh sb="74" eb="76">
      <t>リョウキン</t>
    </rPh>
    <rPh sb="76" eb="78">
      <t>シュウノウ</t>
    </rPh>
    <rPh sb="78" eb="79">
      <t>リツ</t>
    </rPh>
    <rPh sb="80" eb="82">
      <t>コウジョウ</t>
    </rPh>
    <rPh sb="83" eb="85">
      <t>ケイヒ</t>
    </rPh>
    <rPh sb="85" eb="87">
      <t>サクゲン</t>
    </rPh>
    <rPh sb="88" eb="89">
      <t>ツト</t>
    </rPh>
    <rPh sb="91" eb="93">
      <t>ヒツヨウ</t>
    </rPh>
    <rPh sb="99" eb="101">
      <t>ルイセキ</t>
    </rPh>
    <rPh sb="101" eb="104">
      <t>ケッソンキン</t>
    </rPh>
    <rPh sb="104" eb="106">
      <t>ヒリツ</t>
    </rPh>
    <rPh sb="110" eb="112">
      <t>イジ</t>
    </rPh>
    <rPh sb="114" eb="116">
      <t>ケンゼン</t>
    </rPh>
    <rPh sb="117" eb="119">
      <t>ケイエイ</t>
    </rPh>
    <rPh sb="129" eb="131">
      <t>リュウドウ</t>
    </rPh>
    <rPh sb="131" eb="133">
      <t>ヒリツ</t>
    </rPh>
    <rPh sb="139" eb="140">
      <t>コ</t>
    </rPh>
    <rPh sb="144" eb="146">
      <t>シキン</t>
    </rPh>
    <rPh sb="146" eb="148">
      <t>ザンダカ</t>
    </rPh>
    <rPh sb="149" eb="151">
      <t>イジ</t>
    </rPh>
    <rPh sb="157" eb="159">
      <t>ルイジ</t>
    </rPh>
    <rPh sb="159" eb="161">
      <t>ダンタイ</t>
    </rPh>
    <rPh sb="162" eb="164">
      <t>ゼンコク</t>
    </rPh>
    <rPh sb="164" eb="166">
      <t>ヘイキン</t>
    </rPh>
    <rPh sb="167" eb="168">
      <t>クラ</t>
    </rPh>
    <rPh sb="172" eb="173">
      <t>ヒク</t>
    </rPh>
    <rPh sb="183" eb="185">
      <t>キンネン</t>
    </rPh>
    <rPh sb="186" eb="188">
      <t>スイイ</t>
    </rPh>
    <rPh sb="196" eb="198">
      <t>スウネン</t>
    </rPh>
    <rPh sb="198" eb="200">
      <t>ミギカタ</t>
    </rPh>
    <rPh sb="200" eb="201">
      <t>サ</t>
    </rPh>
    <rPh sb="204" eb="206">
      <t>テイカ</t>
    </rPh>
    <rPh sb="218" eb="221">
      <t>キギョウサイ</t>
    </rPh>
    <rPh sb="221" eb="223">
      <t>ザンダカ</t>
    </rPh>
    <rPh sb="223" eb="225">
      <t>キュウスイ</t>
    </rPh>
    <rPh sb="225" eb="227">
      <t>シュウエキ</t>
    </rPh>
    <rPh sb="227" eb="229">
      <t>ヒリツ</t>
    </rPh>
    <rPh sb="230" eb="233">
      <t>キギョウサイ</t>
    </rPh>
    <rPh sb="233" eb="235">
      <t>カリイレ</t>
    </rPh>
    <rPh sb="236" eb="238">
      <t>ヨクセイ</t>
    </rPh>
    <rPh sb="246" eb="248">
      <t>ゲンショウ</t>
    </rPh>
    <rPh sb="248" eb="250">
      <t>ケイコウ</t>
    </rPh>
    <rPh sb="269" eb="270">
      <t>ア</t>
    </rPh>
    <phoneticPr fontId="4"/>
  </si>
  <si>
    <t>経営の健全性や効率性の部分において、経営状況は他と比べて比較的良好であり、健全な財政状況である。しかし、今後の水道を巡る需要や、管路・施設の老朽化に伴う修繕費、管路更新に伴う費用など将来的には健全な経営状態を保つことが厳しくなることが予測できる。今後効率的な設備更新をしながら、持続可能な事業運営が大切になる。</t>
    <rPh sb="0" eb="2">
      <t>ケイエイ</t>
    </rPh>
    <rPh sb="3" eb="6">
      <t>ケンゼンセイ</t>
    </rPh>
    <rPh sb="7" eb="10">
      <t>コウリツセイ</t>
    </rPh>
    <rPh sb="11" eb="13">
      <t>ブブン</t>
    </rPh>
    <rPh sb="18" eb="20">
      <t>ケイエイ</t>
    </rPh>
    <rPh sb="20" eb="22">
      <t>ジョウキョウ</t>
    </rPh>
    <rPh sb="23" eb="24">
      <t>ホカ</t>
    </rPh>
    <rPh sb="25" eb="26">
      <t>クラ</t>
    </rPh>
    <rPh sb="28" eb="31">
      <t>ヒカクテキ</t>
    </rPh>
    <rPh sb="31" eb="33">
      <t>リョウコウ</t>
    </rPh>
    <rPh sb="37" eb="39">
      <t>ケンゼン</t>
    </rPh>
    <rPh sb="40" eb="42">
      <t>ザイセイ</t>
    </rPh>
    <rPh sb="42" eb="44">
      <t>ジョウキョウ</t>
    </rPh>
    <rPh sb="52" eb="54">
      <t>コンゴ</t>
    </rPh>
    <rPh sb="55" eb="57">
      <t>スイドウ</t>
    </rPh>
    <rPh sb="58" eb="59">
      <t>メグ</t>
    </rPh>
    <rPh sb="60" eb="62">
      <t>ジュヨウ</t>
    </rPh>
    <rPh sb="64" eb="66">
      <t>カンロ</t>
    </rPh>
    <rPh sb="67" eb="69">
      <t>シセツ</t>
    </rPh>
    <rPh sb="70" eb="73">
      <t>ロウキュウカ</t>
    </rPh>
    <rPh sb="74" eb="75">
      <t>トモナ</t>
    </rPh>
    <rPh sb="76" eb="79">
      <t>シュウゼンヒ</t>
    </rPh>
    <rPh sb="80" eb="82">
      <t>カンロ</t>
    </rPh>
    <rPh sb="82" eb="84">
      <t>コウシン</t>
    </rPh>
    <rPh sb="85" eb="86">
      <t>トモナ</t>
    </rPh>
    <rPh sb="87" eb="89">
      <t>ヒヨウ</t>
    </rPh>
    <rPh sb="91" eb="94">
      <t>ショウライテキ</t>
    </rPh>
    <rPh sb="96" eb="98">
      <t>ケンゼン</t>
    </rPh>
    <rPh sb="99" eb="101">
      <t>ケイエイ</t>
    </rPh>
    <rPh sb="101" eb="103">
      <t>ジョウタイ</t>
    </rPh>
    <rPh sb="104" eb="105">
      <t>タモ</t>
    </rPh>
    <rPh sb="109" eb="110">
      <t>キビ</t>
    </rPh>
    <rPh sb="117" eb="119">
      <t>ヨソク</t>
    </rPh>
    <rPh sb="123" eb="125">
      <t>コンゴ</t>
    </rPh>
    <rPh sb="125" eb="128">
      <t>コウリツテキ</t>
    </rPh>
    <rPh sb="129" eb="131">
      <t>セツビ</t>
    </rPh>
    <rPh sb="131" eb="133">
      <t>コウシン</t>
    </rPh>
    <rPh sb="139" eb="141">
      <t>ジゾク</t>
    </rPh>
    <rPh sb="141" eb="143">
      <t>カノウ</t>
    </rPh>
    <rPh sb="144" eb="146">
      <t>ジギョウ</t>
    </rPh>
    <rPh sb="146" eb="148">
      <t>ウンエイ</t>
    </rPh>
    <rPh sb="149" eb="151">
      <t>タイセツ</t>
    </rPh>
    <phoneticPr fontId="4"/>
  </si>
  <si>
    <t>①有形固定資産減価償却率は、固定資産全体の老朽化度合を示したものであり、類似団体や全国平均よりも高い。老朽化した施設の更新は順次進めているが、追いついていないことを示している。今後は順次適正な更新が必要である。
②管路経年化率は、固定資産のうち管路の老朽化度合を示したもので、類似団体とほぼ同水準の数値である。
③管路更新率は、全国平均や類似団体平均と比べて、比較的低い水準である。今後、管路の耐用年数が迫ってきているために計画的な更新を進めることが必要である。</t>
    <rPh sb="1" eb="3">
      <t>ユウケイ</t>
    </rPh>
    <rPh sb="3" eb="7">
      <t>コテイシサン</t>
    </rPh>
    <rPh sb="7" eb="9">
      <t>ゲンカ</t>
    </rPh>
    <rPh sb="9" eb="12">
      <t>ショウキャクリツ</t>
    </rPh>
    <rPh sb="14" eb="18">
      <t>コテイシサン</t>
    </rPh>
    <rPh sb="18" eb="20">
      <t>ゼンタイ</t>
    </rPh>
    <rPh sb="21" eb="24">
      <t>ロウキュウカ</t>
    </rPh>
    <rPh sb="24" eb="26">
      <t>ドア</t>
    </rPh>
    <rPh sb="27" eb="28">
      <t>シメ</t>
    </rPh>
    <rPh sb="36" eb="38">
      <t>ルイジ</t>
    </rPh>
    <rPh sb="38" eb="40">
      <t>ダンタイ</t>
    </rPh>
    <rPh sb="41" eb="43">
      <t>ゼンコク</t>
    </rPh>
    <rPh sb="43" eb="45">
      <t>ヘイキン</t>
    </rPh>
    <rPh sb="48" eb="49">
      <t>タカ</t>
    </rPh>
    <rPh sb="51" eb="54">
      <t>ロウキュウカ</t>
    </rPh>
    <rPh sb="56" eb="58">
      <t>シセツ</t>
    </rPh>
    <rPh sb="59" eb="61">
      <t>コウシン</t>
    </rPh>
    <rPh sb="62" eb="64">
      <t>ジュンジ</t>
    </rPh>
    <rPh sb="64" eb="65">
      <t>スス</t>
    </rPh>
    <rPh sb="71" eb="72">
      <t>オ</t>
    </rPh>
    <rPh sb="82" eb="83">
      <t>シメ</t>
    </rPh>
    <rPh sb="88" eb="90">
      <t>コンゴ</t>
    </rPh>
    <rPh sb="91" eb="93">
      <t>ジュンジ</t>
    </rPh>
    <rPh sb="93" eb="95">
      <t>テキセイ</t>
    </rPh>
    <rPh sb="96" eb="98">
      <t>コウシン</t>
    </rPh>
    <rPh sb="99" eb="101">
      <t>ヒツヨウ</t>
    </rPh>
    <rPh sb="107" eb="109">
      <t>カンロ</t>
    </rPh>
    <rPh sb="109" eb="111">
      <t>ケイネン</t>
    </rPh>
    <rPh sb="111" eb="112">
      <t>カ</t>
    </rPh>
    <rPh sb="112" eb="113">
      <t>リツ</t>
    </rPh>
    <rPh sb="115" eb="119">
      <t>コテイシサン</t>
    </rPh>
    <rPh sb="122" eb="124">
      <t>カンロ</t>
    </rPh>
    <rPh sb="125" eb="128">
      <t>ロウキュウカ</t>
    </rPh>
    <rPh sb="128" eb="130">
      <t>ドア</t>
    </rPh>
    <rPh sb="131" eb="132">
      <t>シメ</t>
    </rPh>
    <rPh sb="138" eb="140">
      <t>ルイジ</t>
    </rPh>
    <rPh sb="140" eb="142">
      <t>ダンタイ</t>
    </rPh>
    <rPh sb="145" eb="148">
      <t>ドウスイジュン</t>
    </rPh>
    <rPh sb="149" eb="151">
      <t>スウチ</t>
    </rPh>
    <rPh sb="157" eb="159">
      <t>カンロ</t>
    </rPh>
    <rPh sb="159" eb="161">
      <t>コウシン</t>
    </rPh>
    <rPh sb="161" eb="162">
      <t>リツ</t>
    </rPh>
    <rPh sb="164" eb="166">
      <t>ゼンコク</t>
    </rPh>
    <rPh sb="166" eb="168">
      <t>ヘイキン</t>
    </rPh>
    <rPh sb="169" eb="171">
      <t>ルイジ</t>
    </rPh>
    <rPh sb="171" eb="173">
      <t>ダンタイ</t>
    </rPh>
    <rPh sb="173" eb="175">
      <t>ヘイキン</t>
    </rPh>
    <rPh sb="176" eb="177">
      <t>クラ</t>
    </rPh>
    <rPh sb="180" eb="183">
      <t>ヒカクテキ</t>
    </rPh>
    <rPh sb="183" eb="184">
      <t>ヒク</t>
    </rPh>
    <rPh sb="185" eb="187">
      <t>スイジュン</t>
    </rPh>
    <rPh sb="191" eb="193">
      <t>コンゴ</t>
    </rPh>
    <rPh sb="194" eb="196">
      <t>カンロ</t>
    </rPh>
    <rPh sb="197" eb="199">
      <t>タイヨウ</t>
    </rPh>
    <rPh sb="199" eb="201">
      <t>ネンスウ</t>
    </rPh>
    <rPh sb="202" eb="203">
      <t>セマ</t>
    </rPh>
    <rPh sb="212" eb="215">
      <t>ケイカクテキ</t>
    </rPh>
    <rPh sb="216" eb="218">
      <t>コウシン</t>
    </rPh>
    <rPh sb="219" eb="220">
      <t>スス</t>
    </rPh>
    <rPh sb="225" eb="227">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</si>
</sst>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0.25</c:v>
                </c:pt>
                <c:pt idx="1">
                  <c:v>0.12</c:v>
                </c:pt>
                <c:pt idx="2" formatCode="#,##0.00;&quot;△&quot;#,##0.00">
                  <c:v>0.28999999999999998</c:v>
                </c:pt>
                <c:pt idx="3" formatCode="#,##0.00;&quot;△&quot;#,##0.00">
                  <c:v>0.39</c:v>
                </c:pt>
                <c:pt idx="4">
                  <c:v>0.18</c:v>
                </c:pt>
              </c:numCache>
            </c:numRef>
          </c:val>
          <c:extLst xmlns:c16r2="http://schemas.microsoft.com/office/drawing/2015/06/chart">
            <c:ext xmlns:c16="http://schemas.microsoft.com/office/drawing/2014/chart" uri="{C3380CC4-5D6E-409C-BE32-E72D297353CC}">
              <c16:uniqueId val="{00000000-D0C9-4E3A-B7A5-BCA463C3B281}"/>
            </c:ext>
          </c:extLst>
        </c:ser>
        <c:dLbls>
          <c:showLegendKey val="0"/>
          <c:showVal val="0"/>
          <c:showCatName val="0"/>
          <c:showSerName val="0"/>
          <c:showPercent val="0"/>
          <c:showBubbleSize val="0"/>
        </c:dLbls>
        <c:gapWidth val="150"/>
        <c:axId val="182193944"/>
        <c:axId val="182647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0.66</c:v>
                </c:pt>
                <c:pt idx="2">
                  <c:v>0.99</c:v>
                </c:pt>
                <c:pt idx="3">
                  <c:v>0.71</c:v>
                </c:pt>
                <c:pt idx="4">
                  <c:v>0.54</c:v>
                </c:pt>
              </c:numCache>
            </c:numRef>
          </c:val>
          <c:smooth val="0"/>
          <c:extLst xmlns:c16r2="http://schemas.microsoft.com/office/drawing/2015/06/chart">
            <c:ext xmlns:c16="http://schemas.microsoft.com/office/drawing/2014/chart" uri="{C3380CC4-5D6E-409C-BE32-E72D297353CC}">
              <c16:uniqueId val="{00000001-D0C9-4E3A-B7A5-BCA463C3B281}"/>
            </c:ext>
          </c:extLst>
        </c:ser>
        <c:dLbls>
          <c:showLegendKey val="0"/>
          <c:showVal val="0"/>
          <c:showCatName val="0"/>
          <c:showSerName val="0"/>
          <c:showPercent val="0"/>
          <c:showBubbleSize val="0"/>
        </c:dLbls>
        <c:marker val="1"/>
        <c:smooth val="0"/>
        <c:axId val="182193944"/>
        <c:axId val="182647632"/>
      </c:lineChart>
      <c:dateAx>
        <c:axId val="182193944"/>
        <c:scaling>
          <c:orientation val="minMax"/>
        </c:scaling>
        <c:delete val="1"/>
        <c:axPos val="b"/>
        <c:numFmt formatCode="ge" sourceLinked="1"/>
        <c:majorTickMark val="none"/>
        <c:minorTickMark val="none"/>
        <c:tickLblPos val="none"/>
        <c:crossAx val="182647632"/>
        <c:crosses val="autoZero"/>
        <c:auto val="1"/>
        <c:lblOffset val="100"/>
        <c:baseTimeUnit val="years"/>
      </c:dateAx>
      <c:valAx>
        <c:axId val="182647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193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64.430000000000007</c:v>
                </c:pt>
                <c:pt idx="1">
                  <c:v>64.97</c:v>
                </c:pt>
                <c:pt idx="2">
                  <c:v>67.28</c:v>
                </c:pt>
                <c:pt idx="3">
                  <c:v>67.760000000000005</c:v>
                </c:pt>
                <c:pt idx="4">
                  <c:v>67.489999999999995</c:v>
                </c:pt>
              </c:numCache>
            </c:numRef>
          </c:val>
          <c:extLst xmlns:c16r2="http://schemas.microsoft.com/office/drawing/2015/06/chart">
            <c:ext xmlns:c16="http://schemas.microsoft.com/office/drawing/2014/chart" uri="{C3380CC4-5D6E-409C-BE32-E72D297353CC}">
              <c16:uniqueId val="{00000000-650B-464D-8A86-F12671D16680}"/>
            </c:ext>
          </c:extLst>
        </c:ser>
        <c:dLbls>
          <c:showLegendKey val="0"/>
          <c:showVal val="0"/>
          <c:showCatName val="0"/>
          <c:showSerName val="0"/>
          <c:showPercent val="0"/>
          <c:showBubbleSize val="0"/>
        </c:dLbls>
        <c:gapWidth val="150"/>
        <c:axId val="183494368"/>
        <c:axId val="183494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55.64</c:v>
                </c:pt>
                <c:pt idx="1">
                  <c:v>55.13</c:v>
                </c:pt>
                <c:pt idx="2">
                  <c:v>54.77</c:v>
                </c:pt>
                <c:pt idx="3">
                  <c:v>54.92</c:v>
                </c:pt>
                <c:pt idx="4">
                  <c:v>55.63</c:v>
                </c:pt>
              </c:numCache>
            </c:numRef>
          </c:val>
          <c:smooth val="0"/>
          <c:extLst xmlns:c16r2="http://schemas.microsoft.com/office/drawing/2015/06/chart">
            <c:ext xmlns:c16="http://schemas.microsoft.com/office/drawing/2014/chart" uri="{C3380CC4-5D6E-409C-BE32-E72D297353CC}">
              <c16:uniqueId val="{00000001-650B-464D-8A86-F12671D16680}"/>
            </c:ext>
          </c:extLst>
        </c:ser>
        <c:dLbls>
          <c:showLegendKey val="0"/>
          <c:showVal val="0"/>
          <c:showCatName val="0"/>
          <c:showSerName val="0"/>
          <c:showPercent val="0"/>
          <c:showBubbleSize val="0"/>
        </c:dLbls>
        <c:marker val="1"/>
        <c:smooth val="0"/>
        <c:axId val="183494368"/>
        <c:axId val="183494760"/>
      </c:lineChart>
      <c:dateAx>
        <c:axId val="183494368"/>
        <c:scaling>
          <c:orientation val="minMax"/>
        </c:scaling>
        <c:delete val="1"/>
        <c:axPos val="b"/>
        <c:numFmt formatCode="ge" sourceLinked="1"/>
        <c:majorTickMark val="none"/>
        <c:minorTickMark val="none"/>
        <c:tickLblPos val="none"/>
        <c:crossAx val="183494760"/>
        <c:crosses val="autoZero"/>
        <c:auto val="1"/>
        <c:lblOffset val="100"/>
        <c:baseTimeUnit val="years"/>
      </c:dateAx>
      <c:valAx>
        <c:axId val="183494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3494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96.77</c:v>
                </c:pt>
                <c:pt idx="1">
                  <c:v>96.46</c:v>
                </c:pt>
                <c:pt idx="2">
                  <c:v>95.62</c:v>
                </c:pt>
                <c:pt idx="3">
                  <c:v>94.95</c:v>
                </c:pt>
                <c:pt idx="4">
                  <c:v>94.6</c:v>
                </c:pt>
              </c:numCache>
            </c:numRef>
          </c:val>
          <c:extLst xmlns:c16r2="http://schemas.microsoft.com/office/drawing/2015/06/chart">
            <c:ext xmlns:c16="http://schemas.microsoft.com/office/drawing/2014/chart" uri="{C3380CC4-5D6E-409C-BE32-E72D297353CC}">
              <c16:uniqueId val="{00000000-5032-4C21-A7FA-F0A1A54C9E74}"/>
            </c:ext>
          </c:extLst>
        </c:ser>
        <c:dLbls>
          <c:showLegendKey val="0"/>
          <c:showVal val="0"/>
          <c:showCatName val="0"/>
          <c:showSerName val="0"/>
          <c:showPercent val="0"/>
          <c:showBubbleSize val="0"/>
        </c:dLbls>
        <c:gapWidth val="150"/>
        <c:axId val="123373144"/>
        <c:axId val="12337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83.09</c:v>
                </c:pt>
                <c:pt idx="1">
                  <c:v>83</c:v>
                </c:pt>
                <c:pt idx="2">
                  <c:v>82.89</c:v>
                </c:pt>
                <c:pt idx="3">
                  <c:v>82.66</c:v>
                </c:pt>
                <c:pt idx="4">
                  <c:v>82.04</c:v>
                </c:pt>
              </c:numCache>
            </c:numRef>
          </c:val>
          <c:smooth val="0"/>
          <c:extLst xmlns:c16r2="http://schemas.microsoft.com/office/drawing/2015/06/chart">
            <c:ext xmlns:c16="http://schemas.microsoft.com/office/drawing/2014/chart" uri="{C3380CC4-5D6E-409C-BE32-E72D297353CC}">
              <c16:uniqueId val="{00000001-5032-4C21-A7FA-F0A1A54C9E74}"/>
            </c:ext>
          </c:extLst>
        </c:ser>
        <c:dLbls>
          <c:showLegendKey val="0"/>
          <c:showVal val="0"/>
          <c:showCatName val="0"/>
          <c:showSerName val="0"/>
          <c:showPercent val="0"/>
          <c:showBubbleSize val="0"/>
        </c:dLbls>
        <c:marker val="1"/>
        <c:smooth val="0"/>
        <c:axId val="123373144"/>
        <c:axId val="123372752"/>
      </c:lineChart>
      <c:dateAx>
        <c:axId val="123373144"/>
        <c:scaling>
          <c:orientation val="minMax"/>
        </c:scaling>
        <c:delete val="1"/>
        <c:axPos val="b"/>
        <c:numFmt formatCode="ge" sourceLinked="1"/>
        <c:majorTickMark val="none"/>
        <c:minorTickMark val="none"/>
        <c:tickLblPos val="none"/>
        <c:crossAx val="123372752"/>
        <c:crosses val="autoZero"/>
        <c:auto val="1"/>
        <c:lblOffset val="100"/>
        <c:baseTimeUnit val="years"/>
      </c:dateAx>
      <c:valAx>
        <c:axId val="123372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373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100.56</c:v>
                </c:pt>
                <c:pt idx="1">
                  <c:v>112.69</c:v>
                </c:pt>
                <c:pt idx="2">
                  <c:v>115.38</c:v>
                </c:pt>
                <c:pt idx="3">
                  <c:v>110.64</c:v>
                </c:pt>
                <c:pt idx="4">
                  <c:v>108.22</c:v>
                </c:pt>
              </c:numCache>
            </c:numRef>
          </c:val>
          <c:extLst xmlns:c16r2="http://schemas.microsoft.com/office/drawing/2015/06/chart">
            <c:ext xmlns:c16="http://schemas.microsoft.com/office/drawing/2014/chart" uri="{C3380CC4-5D6E-409C-BE32-E72D297353CC}">
              <c16:uniqueId val="{00000000-9B1A-4795-9C81-80401347EC69}"/>
            </c:ext>
          </c:extLst>
        </c:ser>
        <c:dLbls>
          <c:showLegendKey val="0"/>
          <c:showVal val="0"/>
          <c:showCatName val="0"/>
          <c:showSerName val="0"/>
          <c:showPercent val="0"/>
          <c:showBubbleSize val="0"/>
        </c:dLbls>
        <c:gapWidth val="150"/>
        <c:axId val="182187896"/>
        <c:axId val="182185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106.55</c:v>
                </c:pt>
                <c:pt idx="1">
                  <c:v>110.01</c:v>
                </c:pt>
                <c:pt idx="2">
                  <c:v>111.21</c:v>
                </c:pt>
                <c:pt idx="3">
                  <c:v>111.71</c:v>
                </c:pt>
                <c:pt idx="4">
                  <c:v>110.05</c:v>
                </c:pt>
              </c:numCache>
            </c:numRef>
          </c:val>
          <c:smooth val="0"/>
          <c:extLst xmlns:c16r2="http://schemas.microsoft.com/office/drawing/2015/06/chart">
            <c:ext xmlns:c16="http://schemas.microsoft.com/office/drawing/2014/chart" uri="{C3380CC4-5D6E-409C-BE32-E72D297353CC}">
              <c16:uniqueId val="{00000001-9B1A-4795-9C81-80401347EC69}"/>
            </c:ext>
          </c:extLst>
        </c:ser>
        <c:dLbls>
          <c:showLegendKey val="0"/>
          <c:showVal val="0"/>
          <c:showCatName val="0"/>
          <c:showSerName val="0"/>
          <c:showPercent val="0"/>
          <c:showBubbleSize val="0"/>
        </c:dLbls>
        <c:marker val="1"/>
        <c:smooth val="0"/>
        <c:axId val="182187896"/>
        <c:axId val="182185384"/>
      </c:lineChart>
      <c:dateAx>
        <c:axId val="182187896"/>
        <c:scaling>
          <c:orientation val="minMax"/>
        </c:scaling>
        <c:delete val="1"/>
        <c:axPos val="b"/>
        <c:numFmt formatCode="ge" sourceLinked="1"/>
        <c:majorTickMark val="none"/>
        <c:minorTickMark val="none"/>
        <c:tickLblPos val="none"/>
        <c:crossAx val="182185384"/>
        <c:crosses val="autoZero"/>
        <c:auto val="1"/>
        <c:lblOffset val="100"/>
        <c:baseTimeUnit val="years"/>
      </c:dateAx>
      <c:valAx>
        <c:axId val="1821853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2187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46.82</c:v>
                </c:pt>
                <c:pt idx="1">
                  <c:v>48.51</c:v>
                </c:pt>
                <c:pt idx="2">
                  <c:v>49.91</c:v>
                </c:pt>
                <c:pt idx="3">
                  <c:v>50.77</c:v>
                </c:pt>
                <c:pt idx="4">
                  <c:v>50.6</c:v>
                </c:pt>
              </c:numCache>
            </c:numRef>
          </c:val>
          <c:extLst xmlns:c16r2="http://schemas.microsoft.com/office/drawing/2015/06/chart">
            <c:ext xmlns:c16="http://schemas.microsoft.com/office/drawing/2014/chart" uri="{C3380CC4-5D6E-409C-BE32-E72D297353CC}">
              <c16:uniqueId val="{00000000-C670-487B-981F-E54346871CD0}"/>
            </c:ext>
          </c:extLst>
        </c:ser>
        <c:dLbls>
          <c:showLegendKey val="0"/>
          <c:showVal val="0"/>
          <c:showCatName val="0"/>
          <c:showSerName val="0"/>
          <c:showPercent val="0"/>
          <c:showBubbleSize val="0"/>
        </c:dLbls>
        <c:gapWidth val="150"/>
        <c:axId val="182579936"/>
        <c:axId val="182580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39.06</c:v>
                </c:pt>
                <c:pt idx="1">
                  <c:v>46.66</c:v>
                </c:pt>
                <c:pt idx="2">
                  <c:v>47.46</c:v>
                </c:pt>
                <c:pt idx="3">
                  <c:v>48.49</c:v>
                </c:pt>
                <c:pt idx="4">
                  <c:v>48.05</c:v>
                </c:pt>
              </c:numCache>
            </c:numRef>
          </c:val>
          <c:smooth val="0"/>
          <c:extLst xmlns:c16r2="http://schemas.microsoft.com/office/drawing/2015/06/chart">
            <c:ext xmlns:c16="http://schemas.microsoft.com/office/drawing/2014/chart" uri="{C3380CC4-5D6E-409C-BE32-E72D297353CC}">
              <c16:uniqueId val="{00000001-C670-487B-981F-E54346871CD0}"/>
            </c:ext>
          </c:extLst>
        </c:ser>
        <c:dLbls>
          <c:showLegendKey val="0"/>
          <c:showVal val="0"/>
          <c:showCatName val="0"/>
          <c:showSerName val="0"/>
          <c:showPercent val="0"/>
          <c:showBubbleSize val="0"/>
        </c:dLbls>
        <c:marker val="1"/>
        <c:smooth val="0"/>
        <c:axId val="182579936"/>
        <c:axId val="182580320"/>
      </c:lineChart>
      <c:dateAx>
        <c:axId val="182579936"/>
        <c:scaling>
          <c:orientation val="minMax"/>
        </c:scaling>
        <c:delete val="1"/>
        <c:axPos val="b"/>
        <c:numFmt formatCode="ge" sourceLinked="1"/>
        <c:majorTickMark val="none"/>
        <c:minorTickMark val="none"/>
        <c:tickLblPos val="none"/>
        <c:crossAx val="182580320"/>
        <c:crosses val="autoZero"/>
        <c:auto val="1"/>
        <c:lblOffset val="100"/>
        <c:baseTimeUnit val="years"/>
      </c:dateAx>
      <c:valAx>
        <c:axId val="182580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57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0</c:v>
                </c:pt>
                <c:pt idx="1">
                  <c:v>0</c:v>
                </c:pt>
                <c:pt idx="2" formatCode="#,##0.00;&quot;△&quot;#,##0.00;&quot;-&quot;">
                  <c:v>11.08</c:v>
                </c:pt>
                <c:pt idx="3" formatCode="#,##0.00;&quot;△&quot;#,##0.00;&quot;-&quot;">
                  <c:v>11.01</c:v>
                </c:pt>
                <c:pt idx="4" formatCode="#,##0.00;&quot;△&quot;#,##0.00;&quot;-&quot;">
                  <c:v>13.38</c:v>
                </c:pt>
              </c:numCache>
            </c:numRef>
          </c:val>
          <c:extLst xmlns:c16r2="http://schemas.microsoft.com/office/drawing/2015/06/chart">
            <c:ext xmlns:c16="http://schemas.microsoft.com/office/drawing/2014/chart" uri="{C3380CC4-5D6E-409C-BE32-E72D297353CC}">
              <c16:uniqueId val="{00000000-668F-4319-9068-58A2F3587230}"/>
            </c:ext>
          </c:extLst>
        </c:ser>
        <c:dLbls>
          <c:showLegendKey val="0"/>
          <c:showVal val="0"/>
          <c:showCatName val="0"/>
          <c:showSerName val="0"/>
          <c:showPercent val="0"/>
          <c:showBubbleSize val="0"/>
        </c:dLbls>
        <c:gapWidth val="150"/>
        <c:axId val="123369616"/>
        <c:axId val="123370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8.8699999999999992</c:v>
                </c:pt>
                <c:pt idx="1">
                  <c:v>9.85</c:v>
                </c:pt>
                <c:pt idx="2">
                  <c:v>9.7100000000000009</c:v>
                </c:pt>
                <c:pt idx="3">
                  <c:v>12.79</c:v>
                </c:pt>
                <c:pt idx="4">
                  <c:v>13.39</c:v>
                </c:pt>
              </c:numCache>
            </c:numRef>
          </c:val>
          <c:smooth val="0"/>
          <c:extLst xmlns:c16r2="http://schemas.microsoft.com/office/drawing/2015/06/chart">
            <c:ext xmlns:c16="http://schemas.microsoft.com/office/drawing/2014/chart" uri="{C3380CC4-5D6E-409C-BE32-E72D297353CC}">
              <c16:uniqueId val="{00000001-668F-4319-9068-58A2F3587230}"/>
            </c:ext>
          </c:extLst>
        </c:ser>
        <c:dLbls>
          <c:showLegendKey val="0"/>
          <c:showVal val="0"/>
          <c:showCatName val="0"/>
          <c:showSerName val="0"/>
          <c:showPercent val="0"/>
          <c:showBubbleSize val="0"/>
        </c:dLbls>
        <c:marker val="1"/>
        <c:smooth val="0"/>
        <c:axId val="123369616"/>
        <c:axId val="123370008"/>
      </c:lineChart>
      <c:dateAx>
        <c:axId val="123369616"/>
        <c:scaling>
          <c:orientation val="minMax"/>
        </c:scaling>
        <c:delete val="1"/>
        <c:axPos val="b"/>
        <c:numFmt formatCode="ge" sourceLinked="1"/>
        <c:majorTickMark val="none"/>
        <c:minorTickMark val="none"/>
        <c:tickLblPos val="none"/>
        <c:crossAx val="123370008"/>
        <c:crosses val="autoZero"/>
        <c:auto val="1"/>
        <c:lblOffset val="100"/>
        <c:baseTimeUnit val="years"/>
      </c:dateAx>
      <c:valAx>
        <c:axId val="123370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369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87A-415E-9BA5-4BC6D74DC863}"/>
            </c:ext>
          </c:extLst>
        </c:ser>
        <c:dLbls>
          <c:showLegendKey val="0"/>
          <c:showVal val="0"/>
          <c:showCatName val="0"/>
          <c:showSerName val="0"/>
          <c:showPercent val="0"/>
          <c:showBubbleSize val="0"/>
        </c:dLbls>
        <c:gapWidth val="150"/>
        <c:axId val="123373536"/>
        <c:axId val="123373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9.56</c:v>
                </c:pt>
                <c:pt idx="1">
                  <c:v>2.8</c:v>
                </c:pt>
                <c:pt idx="2">
                  <c:v>1.93</c:v>
                </c:pt>
                <c:pt idx="3">
                  <c:v>1.72</c:v>
                </c:pt>
                <c:pt idx="4">
                  <c:v>2.64</c:v>
                </c:pt>
              </c:numCache>
            </c:numRef>
          </c:val>
          <c:smooth val="0"/>
          <c:extLst xmlns:c16r2="http://schemas.microsoft.com/office/drawing/2015/06/chart">
            <c:ext xmlns:c16="http://schemas.microsoft.com/office/drawing/2014/chart" uri="{C3380CC4-5D6E-409C-BE32-E72D297353CC}">
              <c16:uniqueId val="{00000001-287A-415E-9BA5-4BC6D74DC863}"/>
            </c:ext>
          </c:extLst>
        </c:ser>
        <c:dLbls>
          <c:showLegendKey val="0"/>
          <c:showVal val="0"/>
          <c:showCatName val="0"/>
          <c:showSerName val="0"/>
          <c:showPercent val="0"/>
          <c:showBubbleSize val="0"/>
        </c:dLbls>
        <c:marker val="1"/>
        <c:smooth val="0"/>
        <c:axId val="123373536"/>
        <c:axId val="123373928"/>
      </c:lineChart>
      <c:dateAx>
        <c:axId val="123373536"/>
        <c:scaling>
          <c:orientation val="minMax"/>
        </c:scaling>
        <c:delete val="1"/>
        <c:axPos val="b"/>
        <c:numFmt formatCode="ge" sourceLinked="1"/>
        <c:majorTickMark val="none"/>
        <c:minorTickMark val="none"/>
        <c:tickLblPos val="none"/>
        <c:crossAx val="123373928"/>
        <c:crosses val="autoZero"/>
        <c:auto val="1"/>
        <c:lblOffset val="100"/>
        <c:baseTimeUnit val="years"/>
      </c:dateAx>
      <c:valAx>
        <c:axId val="1233739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3373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1594.4</c:v>
                </c:pt>
                <c:pt idx="1">
                  <c:v>821.43</c:v>
                </c:pt>
                <c:pt idx="2">
                  <c:v>596.22</c:v>
                </c:pt>
                <c:pt idx="3">
                  <c:v>435.34</c:v>
                </c:pt>
                <c:pt idx="4">
                  <c:v>204.29</c:v>
                </c:pt>
              </c:numCache>
            </c:numRef>
          </c:val>
          <c:extLst xmlns:c16r2="http://schemas.microsoft.com/office/drawing/2015/06/chart">
            <c:ext xmlns:c16="http://schemas.microsoft.com/office/drawing/2014/chart" uri="{C3380CC4-5D6E-409C-BE32-E72D297353CC}">
              <c16:uniqueId val="{00000000-DD6B-4B45-82A5-AA4F5935C824}"/>
            </c:ext>
          </c:extLst>
        </c:ser>
        <c:dLbls>
          <c:showLegendKey val="0"/>
          <c:showVal val="0"/>
          <c:showCatName val="0"/>
          <c:showSerName val="0"/>
          <c:showPercent val="0"/>
          <c:showBubbleSize val="0"/>
        </c:dLbls>
        <c:gapWidth val="150"/>
        <c:axId val="123375496"/>
        <c:axId val="183031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963.24</c:v>
                </c:pt>
                <c:pt idx="1">
                  <c:v>381.53</c:v>
                </c:pt>
                <c:pt idx="2">
                  <c:v>391.54</c:v>
                </c:pt>
                <c:pt idx="3">
                  <c:v>384.34</c:v>
                </c:pt>
                <c:pt idx="4">
                  <c:v>359.47</c:v>
                </c:pt>
              </c:numCache>
            </c:numRef>
          </c:val>
          <c:smooth val="0"/>
          <c:extLst xmlns:c16r2="http://schemas.microsoft.com/office/drawing/2015/06/chart">
            <c:ext xmlns:c16="http://schemas.microsoft.com/office/drawing/2014/chart" uri="{C3380CC4-5D6E-409C-BE32-E72D297353CC}">
              <c16:uniqueId val="{00000001-DD6B-4B45-82A5-AA4F5935C824}"/>
            </c:ext>
          </c:extLst>
        </c:ser>
        <c:dLbls>
          <c:showLegendKey val="0"/>
          <c:showVal val="0"/>
          <c:showCatName val="0"/>
          <c:showSerName val="0"/>
          <c:showPercent val="0"/>
          <c:showBubbleSize val="0"/>
        </c:dLbls>
        <c:marker val="1"/>
        <c:smooth val="0"/>
        <c:axId val="123375496"/>
        <c:axId val="183031272"/>
      </c:lineChart>
      <c:dateAx>
        <c:axId val="123375496"/>
        <c:scaling>
          <c:orientation val="minMax"/>
        </c:scaling>
        <c:delete val="1"/>
        <c:axPos val="b"/>
        <c:numFmt formatCode="ge" sourceLinked="1"/>
        <c:majorTickMark val="none"/>
        <c:minorTickMark val="none"/>
        <c:tickLblPos val="none"/>
        <c:crossAx val="183031272"/>
        <c:crosses val="autoZero"/>
        <c:auto val="1"/>
        <c:lblOffset val="100"/>
        <c:baseTimeUnit val="years"/>
      </c:dateAx>
      <c:valAx>
        <c:axId val="1830312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3375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337.7</c:v>
                </c:pt>
                <c:pt idx="1">
                  <c:v>316.39</c:v>
                </c:pt>
                <c:pt idx="2">
                  <c:v>293.14999999999998</c:v>
                </c:pt>
                <c:pt idx="3">
                  <c:v>280.63</c:v>
                </c:pt>
                <c:pt idx="4">
                  <c:v>268.76</c:v>
                </c:pt>
              </c:numCache>
            </c:numRef>
          </c:val>
          <c:extLst xmlns:c16r2="http://schemas.microsoft.com/office/drawing/2015/06/chart">
            <c:ext xmlns:c16="http://schemas.microsoft.com/office/drawing/2014/chart" uri="{C3380CC4-5D6E-409C-BE32-E72D297353CC}">
              <c16:uniqueId val="{00000000-DACD-4C11-8DA6-8361FD8C9CB5}"/>
            </c:ext>
          </c:extLst>
        </c:ser>
        <c:dLbls>
          <c:showLegendKey val="0"/>
          <c:showVal val="0"/>
          <c:showCatName val="0"/>
          <c:showSerName val="0"/>
          <c:showPercent val="0"/>
          <c:showBubbleSize val="0"/>
        </c:dLbls>
        <c:gapWidth val="150"/>
        <c:axId val="183032448"/>
        <c:axId val="183032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400.38</c:v>
                </c:pt>
                <c:pt idx="1">
                  <c:v>393.27</c:v>
                </c:pt>
                <c:pt idx="2">
                  <c:v>386.97</c:v>
                </c:pt>
                <c:pt idx="3">
                  <c:v>380.58</c:v>
                </c:pt>
                <c:pt idx="4">
                  <c:v>401.79</c:v>
                </c:pt>
              </c:numCache>
            </c:numRef>
          </c:val>
          <c:smooth val="0"/>
          <c:extLst xmlns:c16r2="http://schemas.microsoft.com/office/drawing/2015/06/chart">
            <c:ext xmlns:c16="http://schemas.microsoft.com/office/drawing/2014/chart" uri="{C3380CC4-5D6E-409C-BE32-E72D297353CC}">
              <c16:uniqueId val="{00000001-DACD-4C11-8DA6-8361FD8C9CB5}"/>
            </c:ext>
          </c:extLst>
        </c:ser>
        <c:dLbls>
          <c:showLegendKey val="0"/>
          <c:showVal val="0"/>
          <c:showCatName val="0"/>
          <c:showSerName val="0"/>
          <c:showPercent val="0"/>
          <c:showBubbleSize val="0"/>
        </c:dLbls>
        <c:marker val="1"/>
        <c:smooth val="0"/>
        <c:axId val="183032448"/>
        <c:axId val="183032840"/>
      </c:lineChart>
      <c:dateAx>
        <c:axId val="183032448"/>
        <c:scaling>
          <c:orientation val="minMax"/>
        </c:scaling>
        <c:delete val="1"/>
        <c:axPos val="b"/>
        <c:numFmt formatCode="ge" sourceLinked="1"/>
        <c:majorTickMark val="none"/>
        <c:minorTickMark val="none"/>
        <c:tickLblPos val="none"/>
        <c:crossAx val="183032840"/>
        <c:crosses val="autoZero"/>
        <c:auto val="1"/>
        <c:lblOffset val="100"/>
        <c:baseTimeUnit val="years"/>
      </c:dateAx>
      <c:valAx>
        <c:axId val="1830328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3032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93.49</c:v>
                </c:pt>
                <c:pt idx="1">
                  <c:v>108.6</c:v>
                </c:pt>
                <c:pt idx="2">
                  <c:v>110.92</c:v>
                </c:pt>
                <c:pt idx="3">
                  <c:v>108.08</c:v>
                </c:pt>
                <c:pt idx="4">
                  <c:v>103.86</c:v>
                </c:pt>
              </c:numCache>
            </c:numRef>
          </c:val>
          <c:extLst xmlns:c16r2="http://schemas.microsoft.com/office/drawing/2015/06/chart">
            <c:ext xmlns:c16="http://schemas.microsoft.com/office/drawing/2014/chart" uri="{C3380CC4-5D6E-409C-BE32-E72D297353CC}">
              <c16:uniqueId val="{00000000-4718-4CCC-9B1D-195E4151A9C1}"/>
            </c:ext>
          </c:extLst>
        </c:ser>
        <c:dLbls>
          <c:showLegendKey val="0"/>
          <c:showVal val="0"/>
          <c:showCatName val="0"/>
          <c:showSerName val="0"/>
          <c:showPercent val="0"/>
          <c:showBubbleSize val="0"/>
        </c:dLbls>
        <c:gapWidth val="150"/>
        <c:axId val="183034016"/>
        <c:axId val="183034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96.56</c:v>
                </c:pt>
                <c:pt idx="1">
                  <c:v>100.47</c:v>
                </c:pt>
                <c:pt idx="2">
                  <c:v>101.72</c:v>
                </c:pt>
                <c:pt idx="3">
                  <c:v>102.38</c:v>
                </c:pt>
                <c:pt idx="4">
                  <c:v>100.12</c:v>
                </c:pt>
              </c:numCache>
            </c:numRef>
          </c:val>
          <c:smooth val="0"/>
          <c:extLst xmlns:c16r2="http://schemas.microsoft.com/office/drawing/2015/06/chart">
            <c:ext xmlns:c16="http://schemas.microsoft.com/office/drawing/2014/chart" uri="{C3380CC4-5D6E-409C-BE32-E72D297353CC}">
              <c16:uniqueId val="{00000001-4718-4CCC-9B1D-195E4151A9C1}"/>
            </c:ext>
          </c:extLst>
        </c:ser>
        <c:dLbls>
          <c:showLegendKey val="0"/>
          <c:showVal val="0"/>
          <c:showCatName val="0"/>
          <c:showSerName val="0"/>
          <c:showPercent val="0"/>
          <c:showBubbleSize val="0"/>
        </c:dLbls>
        <c:marker val="1"/>
        <c:smooth val="0"/>
        <c:axId val="183034016"/>
        <c:axId val="183034408"/>
      </c:lineChart>
      <c:dateAx>
        <c:axId val="183034016"/>
        <c:scaling>
          <c:orientation val="minMax"/>
        </c:scaling>
        <c:delete val="1"/>
        <c:axPos val="b"/>
        <c:numFmt formatCode="ge" sourceLinked="1"/>
        <c:majorTickMark val="none"/>
        <c:minorTickMark val="none"/>
        <c:tickLblPos val="none"/>
        <c:crossAx val="183034408"/>
        <c:crosses val="autoZero"/>
        <c:auto val="1"/>
        <c:lblOffset val="100"/>
        <c:baseTimeUnit val="years"/>
      </c:dateAx>
      <c:valAx>
        <c:axId val="183034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3034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133.66999999999999</c:v>
                </c:pt>
                <c:pt idx="1">
                  <c:v>116.74</c:v>
                </c:pt>
                <c:pt idx="2">
                  <c:v>114.39</c:v>
                </c:pt>
                <c:pt idx="3">
                  <c:v>117.41</c:v>
                </c:pt>
                <c:pt idx="4">
                  <c:v>122.67</c:v>
                </c:pt>
              </c:numCache>
            </c:numRef>
          </c:val>
          <c:extLst xmlns:c16r2="http://schemas.microsoft.com/office/drawing/2015/06/chart">
            <c:ext xmlns:c16="http://schemas.microsoft.com/office/drawing/2014/chart" uri="{C3380CC4-5D6E-409C-BE32-E72D297353CC}">
              <c16:uniqueId val="{00000000-95AD-40D3-963A-374BD636806D}"/>
            </c:ext>
          </c:extLst>
        </c:ser>
        <c:dLbls>
          <c:showLegendKey val="0"/>
          <c:showVal val="0"/>
          <c:showCatName val="0"/>
          <c:showSerName val="0"/>
          <c:showPercent val="0"/>
          <c:showBubbleSize val="0"/>
        </c:dLbls>
        <c:gapWidth val="150"/>
        <c:axId val="183492800"/>
        <c:axId val="183493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177.14</c:v>
                </c:pt>
                <c:pt idx="1">
                  <c:v>169.82</c:v>
                </c:pt>
                <c:pt idx="2">
                  <c:v>168.2</c:v>
                </c:pt>
                <c:pt idx="3">
                  <c:v>168.67</c:v>
                </c:pt>
                <c:pt idx="4">
                  <c:v>174.97</c:v>
                </c:pt>
              </c:numCache>
            </c:numRef>
          </c:val>
          <c:smooth val="0"/>
          <c:extLst xmlns:c16r2="http://schemas.microsoft.com/office/drawing/2015/06/chart">
            <c:ext xmlns:c16="http://schemas.microsoft.com/office/drawing/2014/chart" uri="{C3380CC4-5D6E-409C-BE32-E72D297353CC}">
              <c16:uniqueId val="{00000001-95AD-40D3-963A-374BD636806D}"/>
            </c:ext>
          </c:extLst>
        </c:ser>
        <c:dLbls>
          <c:showLegendKey val="0"/>
          <c:showVal val="0"/>
          <c:showCatName val="0"/>
          <c:showSerName val="0"/>
          <c:showPercent val="0"/>
          <c:showBubbleSize val="0"/>
        </c:dLbls>
        <c:marker val="1"/>
        <c:smooth val="0"/>
        <c:axId val="183492800"/>
        <c:axId val="183493192"/>
      </c:lineChart>
      <c:dateAx>
        <c:axId val="183492800"/>
        <c:scaling>
          <c:orientation val="minMax"/>
        </c:scaling>
        <c:delete val="1"/>
        <c:axPos val="b"/>
        <c:numFmt formatCode="ge" sourceLinked="1"/>
        <c:majorTickMark val="none"/>
        <c:minorTickMark val="none"/>
        <c:tickLblPos val="none"/>
        <c:crossAx val="183493192"/>
        <c:crosses val="autoZero"/>
        <c:auto val="1"/>
        <c:lblOffset val="100"/>
        <c:baseTimeUnit val="years"/>
      </c:dateAx>
      <c:valAx>
        <c:axId val="183493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3492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栃木県　野木町</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A6</v>
      </c>
      <c r="X8" s="82"/>
      <c r="Y8" s="82"/>
      <c r="Z8" s="82"/>
      <c r="AA8" s="82"/>
      <c r="AB8" s="82"/>
      <c r="AC8" s="82"/>
      <c r="AD8" s="82" t="str">
        <f>データ!$M$6</f>
        <v>非設置</v>
      </c>
      <c r="AE8" s="82"/>
      <c r="AF8" s="82"/>
      <c r="AG8" s="82"/>
      <c r="AH8" s="82"/>
      <c r="AI8" s="82"/>
      <c r="AJ8" s="82"/>
      <c r="AK8" s="4"/>
      <c r="AL8" s="70">
        <f>データ!$R$6</f>
        <v>25735</v>
      </c>
      <c r="AM8" s="70"/>
      <c r="AN8" s="70"/>
      <c r="AO8" s="70"/>
      <c r="AP8" s="70"/>
      <c r="AQ8" s="70"/>
      <c r="AR8" s="70"/>
      <c r="AS8" s="70"/>
      <c r="AT8" s="66">
        <f>データ!$S$6</f>
        <v>30.26</v>
      </c>
      <c r="AU8" s="67"/>
      <c r="AV8" s="67"/>
      <c r="AW8" s="67"/>
      <c r="AX8" s="67"/>
      <c r="AY8" s="67"/>
      <c r="AZ8" s="67"/>
      <c r="BA8" s="67"/>
      <c r="BB8" s="69">
        <f>データ!$T$6</f>
        <v>850.46</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76.400000000000006</v>
      </c>
      <c r="J10" s="67"/>
      <c r="K10" s="67"/>
      <c r="L10" s="67"/>
      <c r="M10" s="67"/>
      <c r="N10" s="67"/>
      <c r="O10" s="68"/>
      <c r="P10" s="69">
        <f>データ!$P$6</f>
        <v>88.22</v>
      </c>
      <c r="Q10" s="69"/>
      <c r="R10" s="69"/>
      <c r="S10" s="69"/>
      <c r="T10" s="69"/>
      <c r="U10" s="69"/>
      <c r="V10" s="69"/>
      <c r="W10" s="70">
        <f>データ!$Q$6</f>
        <v>2480</v>
      </c>
      <c r="X10" s="70"/>
      <c r="Y10" s="70"/>
      <c r="Z10" s="70"/>
      <c r="AA10" s="70"/>
      <c r="AB10" s="70"/>
      <c r="AC10" s="70"/>
      <c r="AD10" s="2"/>
      <c r="AE10" s="2"/>
      <c r="AF10" s="2"/>
      <c r="AG10" s="2"/>
      <c r="AH10" s="4"/>
      <c r="AI10" s="4"/>
      <c r="AJ10" s="4"/>
      <c r="AK10" s="4"/>
      <c r="AL10" s="70">
        <f>データ!$U$6</f>
        <v>22660</v>
      </c>
      <c r="AM10" s="70"/>
      <c r="AN10" s="70"/>
      <c r="AO10" s="70"/>
      <c r="AP10" s="70"/>
      <c r="AQ10" s="70"/>
      <c r="AR10" s="70"/>
      <c r="AS10" s="70"/>
      <c r="AT10" s="66">
        <f>データ!$V$6</f>
        <v>20.53</v>
      </c>
      <c r="AU10" s="67"/>
      <c r="AV10" s="67"/>
      <c r="AW10" s="67"/>
      <c r="AX10" s="67"/>
      <c r="AY10" s="67"/>
      <c r="AZ10" s="67"/>
      <c r="BA10" s="67"/>
      <c r="BB10" s="69">
        <f>データ!$W$6</f>
        <v>1103.75</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49" t="s">
        <v>117</v>
      </c>
      <c r="BM16" s="50"/>
      <c r="BN16" s="50"/>
      <c r="BO16" s="50"/>
      <c r="BP16" s="50"/>
      <c r="BQ16" s="50"/>
      <c r="BR16" s="50"/>
      <c r="BS16" s="50"/>
      <c r="BT16" s="50"/>
      <c r="BU16" s="50"/>
      <c r="BV16" s="50"/>
      <c r="BW16" s="50"/>
      <c r="BX16" s="50"/>
      <c r="BY16" s="50"/>
      <c r="BZ16" s="5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49"/>
      <c r="BM17" s="50"/>
      <c r="BN17" s="50"/>
      <c r="BO17" s="50"/>
      <c r="BP17" s="50"/>
      <c r="BQ17" s="50"/>
      <c r="BR17" s="50"/>
      <c r="BS17" s="50"/>
      <c r="BT17" s="50"/>
      <c r="BU17" s="50"/>
      <c r="BV17" s="50"/>
      <c r="BW17" s="50"/>
      <c r="BX17" s="50"/>
      <c r="BY17" s="50"/>
      <c r="BZ17" s="5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49"/>
      <c r="BM18" s="50"/>
      <c r="BN18" s="50"/>
      <c r="BO18" s="50"/>
      <c r="BP18" s="50"/>
      <c r="BQ18" s="50"/>
      <c r="BR18" s="50"/>
      <c r="BS18" s="50"/>
      <c r="BT18" s="50"/>
      <c r="BU18" s="50"/>
      <c r="BV18" s="50"/>
      <c r="BW18" s="50"/>
      <c r="BX18" s="50"/>
      <c r="BY18" s="50"/>
      <c r="BZ18" s="5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49"/>
      <c r="BM19" s="50"/>
      <c r="BN19" s="50"/>
      <c r="BO19" s="50"/>
      <c r="BP19" s="50"/>
      <c r="BQ19" s="50"/>
      <c r="BR19" s="50"/>
      <c r="BS19" s="50"/>
      <c r="BT19" s="50"/>
      <c r="BU19" s="50"/>
      <c r="BV19" s="50"/>
      <c r="BW19" s="50"/>
      <c r="BX19" s="50"/>
      <c r="BY19" s="50"/>
      <c r="BZ19" s="5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49"/>
      <c r="BM20" s="50"/>
      <c r="BN20" s="50"/>
      <c r="BO20" s="50"/>
      <c r="BP20" s="50"/>
      <c r="BQ20" s="50"/>
      <c r="BR20" s="50"/>
      <c r="BS20" s="50"/>
      <c r="BT20" s="50"/>
      <c r="BU20" s="50"/>
      <c r="BV20" s="50"/>
      <c r="BW20" s="50"/>
      <c r="BX20" s="50"/>
      <c r="BY20" s="50"/>
      <c r="BZ20" s="5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49"/>
      <c r="BM21" s="50"/>
      <c r="BN21" s="50"/>
      <c r="BO21" s="50"/>
      <c r="BP21" s="50"/>
      <c r="BQ21" s="50"/>
      <c r="BR21" s="50"/>
      <c r="BS21" s="50"/>
      <c r="BT21" s="50"/>
      <c r="BU21" s="50"/>
      <c r="BV21" s="50"/>
      <c r="BW21" s="50"/>
      <c r="BX21" s="50"/>
      <c r="BY21" s="50"/>
      <c r="BZ21" s="5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49"/>
      <c r="BM22" s="50"/>
      <c r="BN22" s="50"/>
      <c r="BO22" s="50"/>
      <c r="BP22" s="50"/>
      <c r="BQ22" s="50"/>
      <c r="BR22" s="50"/>
      <c r="BS22" s="50"/>
      <c r="BT22" s="50"/>
      <c r="BU22" s="50"/>
      <c r="BV22" s="50"/>
      <c r="BW22" s="50"/>
      <c r="BX22" s="50"/>
      <c r="BY22" s="50"/>
      <c r="BZ22" s="5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49"/>
      <c r="BM23" s="50"/>
      <c r="BN23" s="50"/>
      <c r="BO23" s="50"/>
      <c r="BP23" s="50"/>
      <c r="BQ23" s="50"/>
      <c r="BR23" s="50"/>
      <c r="BS23" s="50"/>
      <c r="BT23" s="50"/>
      <c r="BU23" s="50"/>
      <c r="BV23" s="50"/>
      <c r="BW23" s="50"/>
      <c r="BX23" s="50"/>
      <c r="BY23" s="50"/>
      <c r="BZ23" s="5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49"/>
      <c r="BM24" s="50"/>
      <c r="BN24" s="50"/>
      <c r="BO24" s="50"/>
      <c r="BP24" s="50"/>
      <c r="BQ24" s="50"/>
      <c r="BR24" s="50"/>
      <c r="BS24" s="50"/>
      <c r="BT24" s="50"/>
      <c r="BU24" s="50"/>
      <c r="BV24" s="50"/>
      <c r="BW24" s="50"/>
      <c r="BX24" s="50"/>
      <c r="BY24" s="50"/>
      <c r="BZ24" s="5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49"/>
      <c r="BM25" s="50"/>
      <c r="BN25" s="50"/>
      <c r="BO25" s="50"/>
      <c r="BP25" s="50"/>
      <c r="BQ25" s="50"/>
      <c r="BR25" s="50"/>
      <c r="BS25" s="50"/>
      <c r="BT25" s="50"/>
      <c r="BU25" s="50"/>
      <c r="BV25" s="50"/>
      <c r="BW25" s="50"/>
      <c r="BX25" s="50"/>
      <c r="BY25" s="50"/>
      <c r="BZ25" s="5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49"/>
      <c r="BM26" s="50"/>
      <c r="BN26" s="50"/>
      <c r="BO26" s="50"/>
      <c r="BP26" s="50"/>
      <c r="BQ26" s="50"/>
      <c r="BR26" s="50"/>
      <c r="BS26" s="50"/>
      <c r="BT26" s="50"/>
      <c r="BU26" s="50"/>
      <c r="BV26" s="50"/>
      <c r="BW26" s="50"/>
      <c r="BX26" s="50"/>
      <c r="BY26" s="50"/>
      <c r="BZ26" s="5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49"/>
      <c r="BM27" s="50"/>
      <c r="BN27" s="50"/>
      <c r="BO27" s="50"/>
      <c r="BP27" s="50"/>
      <c r="BQ27" s="50"/>
      <c r="BR27" s="50"/>
      <c r="BS27" s="50"/>
      <c r="BT27" s="50"/>
      <c r="BU27" s="50"/>
      <c r="BV27" s="50"/>
      <c r="BW27" s="50"/>
      <c r="BX27" s="50"/>
      <c r="BY27" s="50"/>
      <c r="BZ27" s="5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49"/>
      <c r="BM28" s="50"/>
      <c r="BN28" s="50"/>
      <c r="BO28" s="50"/>
      <c r="BP28" s="50"/>
      <c r="BQ28" s="50"/>
      <c r="BR28" s="50"/>
      <c r="BS28" s="50"/>
      <c r="BT28" s="50"/>
      <c r="BU28" s="50"/>
      <c r="BV28" s="50"/>
      <c r="BW28" s="50"/>
      <c r="BX28" s="50"/>
      <c r="BY28" s="50"/>
      <c r="BZ28" s="5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49"/>
      <c r="BM29" s="50"/>
      <c r="BN29" s="50"/>
      <c r="BO29" s="50"/>
      <c r="BP29" s="50"/>
      <c r="BQ29" s="50"/>
      <c r="BR29" s="50"/>
      <c r="BS29" s="50"/>
      <c r="BT29" s="50"/>
      <c r="BU29" s="50"/>
      <c r="BV29" s="50"/>
      <c r="BW29" s="50"/>
      <c r="BX29" s="50"/>
      <c r="BY29" s="50"/>
      <c r="BZ29" s="5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49"/>
      <c r="BM30" s="50"/>
      <c r="BN30" s="50"/>
      <c r="BO30" s="50"/>
      <c r="BP30" s="50"/>
      <c r="BQ30" s="50"/>
      <c r="BR30" s="50"/>
      <c r="BS30" s="50"/>
      <c r="BT30" s="50"/>
      <c r="BU30" s="50"/>
      <c r="BV30" s="50"/>
      <c r="BW30" s="50"/>
      <c r="BX30" s="50"/>
      <c r="BY30" s="50"/>
      <c r="BZ30" s="5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49"/>
      <c r="BM31" s="50"/>
      <c r="BN31" s="50"/>
      <c r="BO31" s="50"/>
      <c r="BP31" s="50"/>
      <c r="BQ31" s="50"/>
      <c r="BR31" s="50"/>
      <c r="BS31" s="50"/>
      <c r="BT31" s="50"/>
      <c r="BU31" s="50"/>
      <c r="BV31" s="50"/>
      <c r="BW31" s="50"/>
      <c r="BX31" s="50"/>
      <c r="BY31" s="50"/>
      <c r="BZ31" s="5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49"/>
      <c r="BM32" s="50"/>
      <c r="BN32" s="50"/>
      <c r="BO32" s="50"/>
      <c r="BP32" s="50"/>
      <c r="BQ32" s="50"/>
      <c r="BR32" s="50"/>
      <c r="BS32" s="50"/>
      <c r="BT32" s="50"/>
      <c r="BU32" s="50"/>
      <c r="BV32" s="50"/>
      <c r="BW32" s="50"/>
      <c r="BX32" s="50"/>
      <c r="BY32" s="50"/>
      <c r="BZ32" s="5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49"/>
      <c r="BM33" s="50"/>
      <c r="BN33" s="50"/>
      <c r="BO33" s="50"/>
      <c r="BP33" s="50"/>
      <c r="BQ33" s="50"/>
      <c r="BR33" s="50"/>
      <c r="BS33" s="50"/>
      <c r="BT33" s="50"/>
      <c r="BU33" s="50"/>
      <c r="BV33" s="50"/>
      <c r="BW33" s="50"/>
      <c r="BX33" s="50"/>
      <c r="BY33" s="50"/>
      <c r="BZ33" s="51"/>
    </row>
    <row r="34" spans="1:78" ht="13.5" customHeight="1" x14ac:dyDescent="0.15">
      <c r="A34" s="2"/>
      <c r="B34" s="17"/>
      <c r="C34" s="55" t="s">
        <v>26</v>
      </c>
      <c r="D34" s="55"/>
      <c r="E34" s="55"/>
      <c r="F34" s="55"/>
      <c r="G34" s="55"/>
      <c r="H34" s="55"/>
      <c r="I34" s="55"/>
      <c r="J34" s="55"/>
      <c r="K34" s="55"/>
      <c r="L34" s="55"/>
      <c r="M34" s="55"/>
      <c r="N34" s="55"/>
      <c r="O34" s="55"/>
      <c r="P34" s="55"/>
      <c r="Q34" s="19"/>
      <c r="R34" s="55" t="s">
        <v>27</v>
      </c>
      <c r="S34" s="55"/>
      <c r="T34" s="55"/>
      <c r="U34" s="55"/>
      <c r="V34" s="55"/>
      <c r="W34" s="55"/>
      <c r="X34" s="55"/>
      <c r="Y34" s="55"/>
      <c r="Z34" s="55"/>
      <c r="AA34" s="55"/>
      <c r="AB34" s="55"/>
      <c r="AC34" s="55"/>
      <c r="AD34" s="55"/>
      <c r="AE34" s="55"/>
      <c r="AF34" s="19"/>
      <c r="AG34" s="55" t="s">
        <v>28</v>
      </c>
      <c r="AH34" s="55"/>
      <c r="AI34" s="55"/>
      <c r="AJ34" s="55"/>
      <c r="AK34" s="55"/>
      <c r="AL34" s="55"/>
      <c r="AM34" s="55"/>
      <c r="AN34" s="55"/>
      <c r="AO34" s="55"/>
      <c r="AP34" s="55"/>
      <c r="AQ34" s="55"/>
      <c r="AR34" s="55"/>
      <c r="AS34" s="55"/>
      <c r="AT34" s="55"/>
      <c r="AU34" s="19"/>
      <c r="AV34" s="55" t="s">
        <v>29</v>
      </c>
      <c r="AW34" s="55"/>
      <c r="AX34" s="55"/>
      <c r="AY34" s="55"/>
      <c r="AZ34" s="55"/>
      <c r="BA34" s="55"/>
      <c r="BB34" s="55"/>
      <c r="BC34" s="55"/>
      <c r="BD34" s="55"/>
      <c r="BE34" s="55"/>
      <c r="BF34" s="55"/>
      <c r="BG34" s="55"/>
      <c r="BH34" s="55"/>
      <c r="BI34" s="55"/>
      <c r="BJ34" s="18"/>
      <c r="BK34" s="2"/>
      <c r="BL34" s="49"/>
      <c r="BM34" s="50"/>
      <c r="BN34" s="50"/>
      <c r="BO34" s="50"/>
      <c r="BP34" s="50"/>
      <c r="BQ34" s="50"/>
      <c r="BR34" s="50"/>
      <c r="BS34" s="50"/>
      <c r="BT34" s="50"/>
      <c r="BU34" s="50"/>
      <c r="BV34" s="50"/>
      <c r="BW34" s="50"/>
      <c r="BX34" s="50"/>
      <c r="BY34" s="50"/>
      <c r="BZ34" s="51"/>
    </row>
    <row r="35" spans="1:78" ht="13.5" customHeight="1" x14ac:dyDescent="0.15">
      <c r="A35" s="2"/>
      <c r="B35" s="17"/>
      <c r="C35" s="55"/>
      <c r="D35" s="55"/>
      <c r="E35" s="55"/>
      <c r="F35" s="55"/>
      <c r="G35" s="55"/>
      <c r="H35" s="55"/>
      <c r="I35" s="55"/>
      <c r="J35" s="55"/>
      <c r="K35" s="55"/>
      <c r="L35" s="55"/>
      <c r="M35" s="55"/>
      <c r="N35" s="55"/>
      <c r="O35" s="55"/>
      <c r="P35" s="55"/>
      <c r="Q35" s="19"/>
      <c r="R35" s="55"/>
      <c r="S35" s="55"/>
      <c r="T35" s="55"/>
      <c r="U35" s="55"/>
      <c r="V35" s="55"/>
      <c r="W35" s="55"/>
      <c r="X35" s="55"/>
      <c r="Y35" s="55"/>
      <c r="Z35" s="55"/>
      <c r="AA35" s="55"/>
      <c r="AB35" s="55"/>
      <c r="AC35" s="55"/>
      <c r="AD35" s="55"/>
      <c r="AE35" s="55"/>
      <c r="AF35" s="19"/>
      <c r="AG35" s="55"/>
      <c r="AH35" s="55"/>
      <c r="AI35" s="55"/>
      <c r="AJ35" s="55"/>
      <c r="AK35" s="55"/>
      <c r="AL35" s="55"/>
      <c r="AM35" s="55"/>
      <c r="AN35" s="55"/>
      <c r="AO35" s="55"/>
      <c r="AP35" s="55"/>
      <c r="AQ35" s="55"/>
      <c r="AR35" s="55"/>
      <c r="AS35" s="55"/>
      <c r="AT35" s="55"/>
      <c r="AU35" s="19"/>
      <c r="AV35" s="55"/>
      <c r="AW35" s="55"/>
      <c r="AX35" s="55"/>
      <c r="AY35" s="55"/>
      <c r="AZ35" s="55"/>
      <c r="BA35" s="55"/>
      <c r="BB35" s="55"/>
      <c r="BC35" s="55"/>
      <c r="BD35" s="55"/>
      <c r="BE35" s="55"/>
      <c r="BF35" s="55"/>
      <c r="BG35" s="55"/>
      <c r="BH35" s="55"/>
      <c r="BI35" s="55"/>
      <c r="BJ35" s="18"/>
      <c r="BK35" s="2"/>
      <c r="BL35" s="49"/>
      <c r="BM35" s="50"/>
      <c r="BN35" s="50"/>
      <c r="BO35" s="50"/>
      <c r="BP35" s="50"/>
      <c r="BQ35" s="50"/>
      <c r="BR35" s="50"/>
      <c r="BS35" s="50"/>
      <c r="BT35" s="50"/>
      <c r="BU35" s="50"/>
      <c r="BV35" s="50"/>
      <c r="BW35" s="50"/>
      <c r="BX35" s="50"/>
      <c r="BY35" s="50"/>
      <c r="BZ35" s="5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49"/>
      <c r="BM36" s="50"/>
      <c r="BN36" s="50"/>
      <c r="BO36" s="50"/>
      <c r="BP36" s="50"/>
      <c r="BQ36" s="50"/>
      <c r="BR36" s="50"/>
      <c r="BS36" s="50"/>
      <c r="BT36" s="50"/>
      <c r="BU36" s="50"/>
      <c r="BV36" s="50"/>
      <c r="BW36" s="50"/>
      <c r="BX36" s="50"/>
      <c r="BY36" s="50"/>
      <c r="BZ36" s="5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49"/>
      <c r="BM37" s="50"/>
      <c r="BN37" s="50"/>
      <c r="BO37" s="50"/>
      <c r="BP37" s="50"/>
      <c r="BQ37" s="50"/>
      <c r="BR37" s="50"/>
      <c r="BS37" s="50"/>
      <c r="BT37" s="50"/>
      <c r="BU37" s="50"/>
      <c r="BV37" s="50"/>
      <c r="BW37" s="50"/>
      <c r="BX37" s="50"/>
      <c r="BY37" s="50"/>
      <c r="BZ37" s="5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49"/>
      <c r="BM38" s="50"/>
      <c r="BN38" s="50"/>
      <c r="BO38" s="50"/>
      <c r="BP38" s="50"/>
      <c r="BQ38" s="50"/>
      <c r="BR38" s="50"/>
      <c r="BS38" s="50"/>
      <c r="BT38" s="50"/>
      <c r="BU38" s="50"/>
      <c r="BV38" s="50"/>
      <c r="BW38" s="50"/>
      <c r="BX38" s="50"/>
      <c r="BY38" s="50"/>
      <c r="BZ38" s="5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49"/>
      <c r="BM39" s="50"/>
      <c r="BN39" s="50"/>
      <c r="BO39" s="50"/>
      <c r="BP39" s="50"/>
      <c r="BQ39" s="50"/>
      <c r="BR39" s="50"/>
      <c r="BS39" s="50"/>
      <c r="BT39" s="50"/>
      <c r="BU39" s="50"/>
      <c r="BV39" s="50"/>
      <c r="BW39" s="50"/>
      <c r="BX39" s="50"/>
      <c r="BY39" s="50"/>
      <c r="BZ39" s="5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49"/>
      <c r="BM40" s="50"/>
      <c r="BN40" s="50"/>
      <c r="BO40" s="50"/>
      <c r="BP40" s="50"/>
      <c r="BQ40" s="50"/>
      <c r="BR40" s="50"/>
      <c r="BS40" s="50"/>
      <c r="BT40" s="50"/>
      <c r="BU40" s="50"/>
      <c r="BV40" s="50"/>
      <c r="BW40" s="50"/>
      <c r="BX40" s="50"/>
      <c r="BY40" s="50"/>
      <c r="BZ40" s="5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49"/>
      <c r="BM41" s="50"/>
      <c r="BN41" s="50"/>
      <c r="BO41" s="50"/>
      <c r="BP41" s="50"/>
      <c r="BQ41" s="50"/>
      <c r="BR41" s="50"/>
      <c r="BS41" s="50"/>
      <c r="BT41" s="50"/>
      <c r="BU41" s="50"/>
      <c r="BV41" s="50"/>
      <c r="BW41" s="50"/>
      <c r="BX41" s="50"/>
      <c r="BY41" s="50"/>
      <c r="BZ41" s="5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49"/>
      <c r="BM42" s="50"/>
      <c r="BN42" s="50"/>
      <c r="BO42" s="50"/>
      <c r="BP42" s="50"/>
      <c r="BQ42" s="50"/>
      <c r="BR42" s="50"/>
      <c r="BS42" s="50"/>
      <c r="BT42" s="50"/>
      <c r="BU42" s="50"/>
      <c r="BV42" s="50"/>
      <c r="BW42" s="50"/>
      <c r="BX42" s="50"/>
      <c r="BY42" s="50"/>
      <c r="BZ42" s="5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49"/>
      <c r="BM43" s="50"/>
      <c r="BN43" s="50"/>
      <c r="BO43" s="50"/>
      <c r="BP43" s="50"/>
      <c r="BQ43" s="50"/>
      <c r="BR43" s="50"/>
      <c r="BS43" s="50"/>
      <c r="BT43" s="50"/>
      <c r="BU43" s="50"/>
      <c r="BV43" s="50"/>
      <c r="BW43" s="50"/>
      <c r="BX43" s="50"/>
      <c r="BY43" s="50"/>
      <c r="BZ43" s="5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49" t="s">
        <v>119</v>
      </c>
      <c r="BM47" s="50"/>
      <c r="BN47" s="50"/>
      <c r="BO47" s="50"/>
      <c r="BP47" s="50"/>
      <c r="BQ47" s="50"/>
      <c r="BR47" s="50"/>
      <c r="BS47" s="50"/>
      <c r="BT47" s="50"/>
      <c r="BU47" s="50"/>
      <c r="BV47" s="50"/>
      <c r="BW47" s="50"/>
      <c r="BX47" s="50"/>
      <c r="BY47" s="50"/>
      <c r="BZ47" s="5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31</v>
      </c>
      <c r="D56" s="55"/>
      <c r="E56" s="55"/>
      <c r="F56" s="55"/>
      <c r="G56" s="55"/>
      <c r="H56" s="55"/>
      <c r="I56" s="55"/>
      <c r="J56" s="55"/>
      <c r="K56" s="55"/>
      <c r="L56" s="55"/>
      <c r="M56" s="55"/>
      <c r="N56" s="55"/>
      <c r="O56" s="55"/>
      <c r="P56" s="55"/>
      <c r="Q56" s="19"/>
      <c r="R56" s="55" t="s">
        <v>32</v>
      </c>
      <c r="S56" s="55"/>
      <c r="T56" s="55"/>
      <c r="U56" s="55"/>
      <c r="V56" s="55"/>
      <c r="W56" s="55"/>
      <c r="X56" s="55"/>
      <c r="Y56" s="55"/>
      <c r="Z56" s="55"/>
      <c r="AA56" s="55"/>
      <c r="AB56" s="55"/>
      <c r="AC56" s="55"/>
      <c r="AD56" s="55"/>
      <c r="AE56" s="55"/>
      <c r="AF56" s="19"/>
      <c r="AG56" s="55" t="s">
        <v>33</v>
      </c>
      <c r="AH56" s="55"/>
      <c r="AI56" s="55"/>
      <c r="AJ56" s="55"/>
      <c r="AK56" s="55"/>
      <c r="AL56" s="55"/>
      <c r="AM56" s="55"/>
      <c r="AN56" s="55"/>
      <c r="AO56" s="55"/>
      <c r="AP56" s="55"/>
      <c r="AQ56" s="55"/>
      <c r="AR56" s="55"/>
      <c r="AS56" s="55"/>
      <c r="AT56" s="55"/>
      <c r="AU56" s="19"/>
      <c r="AV56" s="55" t="s">
        <v>34</v>
      </c>
      <c r="AW56" s="55"/>
      <c r="AX56" s="55"/>
      <c r="AY56" s="55"/>
      <c r="AZ56" s="55"/>
      <c r="BA56" s="55"/>
      <c r="BB56" s="55"/>
      <c r="BC56" s="55"/>
      <c r="BD56" s="55"/>
      <c r="BE56" s="55"/>
      <c r="BF56" s="55"/>
      <c r="BG56" s="55"/>
      <c r="BH56" s="55"/>
      <c r="BI56" s="55"/>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19"/>
      <c r="R57" s="55"/>
      <c r="S57" s="55"/>
      <c r="T57" s="55"/>
      <c r="U57" s="55"/>
      <c r="V57" s="55"/>
      <c r="W57" s="55"/>
      <c r="X57" s="55"/>
      <c r="Y57" s="55"/>
      <c r="Z57" s="55"/>
      <c r="AA57" s="55"/>
      <c r="AB57" s="55"/>
      <c r="AC57" s="55"/>
      <c r="AD57" s="55"/>
      <c r="AE57" s="55"/>
      <c r="AF57" s="19"/>
      <c r="AG57" s="55"/>
      <c r="AH57" s="55"/>
      <c r="AI57" s="55"/>
      <c r="AJ57" s="55"/>
      <c r="AK57" s="55"/>
      <c r="AL57" s="55"/>
      <c r="AM57" s="55"/>
      <c r="AN57" s="55"/>
      <c r="AO57" s="55"/>
      <c r="AP57" s="55"/>
      <c r="AQ57" s="55"/>
      <c r="AR57" s="55"/>
      <c r="AS57" s="55"/>
      <c r="AT57" s="55"/>
      <c r="AU57" s="19"/>
      <c r="AV57" s="55"/>
      <c r="AW57" s="55"/>
      <c r="AX57" s="55"/>
      <c r="AY57" s="55"/>
      <c r="AZ57" s="55"/>
      <c r="BA57" s="55"/>
      <c r="BB57" s="55"/>
      <c r="BC57" s="55"/>
      <c r="BD57" s="55"/>
      <c r="BE57" s="55"/>
      <c r="BF57" s="55"/>
      <c r="BG57" s="55"/>
      <c r="BH57" s="55"/>
      <c r="BI57" s="55"/>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9"/>
      <c r="BM59" s="50"/>
      <c r="BN59" s="50"/>
      <c r="BO59" s="50"/>
      <c r="BP59" s="50"/>
      <c r="BQ59" s="50"/>
      <c r="BR59" s="50"/>
      <c r="BS59" s="50"/>
      <c r="BT59" s="50"/>
      <c r="BU59" s="50"/>
      <c r="BV59" s="50"/>
      <c r="BW59" s="50"/>
      <c r="BX59" s="50"/>
      <c r="BY59" s="50"/>
      <c r="BZ59" s="51"/>
    </row>
    <row r="60" spans="1:78" ht="13.5" customHeight="1" x14ac:dyDescent="0.15">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49" t="s">
        <v>118</v>
      </c>
      <c r="BM66" s="50"/>
      <c r="BN66" s="50"/>
      <c r="BO66" s="50"/>
      <c r="BP66" s="50"/>
      <c r="BQ66" s="50"/>
      <c r="BR66" s="50"/>
      <c r="BS66" s="50"/>
      <c r="BT66" s="50"/>
      <c r="BU66" s="50"/>
      <c r="BV66" s="50"/>
      <c r="BW66" s="50"/>
      <c r="BX66" s="50"/>
      <c r="BY66" s="50"/>
      <c r="BZ66" s="5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37</v>
      </c>
      <c r="D79" s="55"/>
      <c r="E79" s="55"/>
      <c r="F79" s="55"/>
      <c r="G79" s="55"/>
      <c r="H79" s="55"/>
      <c r="I79" s="55"/>
      <c r="J79" s="55"/>
      <c r="K79" s="55"/>
      <c r="L79" s="55"/>
      <c r="M79" s="55"/>
      <c r="N79" s="55"/>
      <c r="O79" s="55"/>
      <c r="P79" s="55"/>
      <c r="Q79" s="55"/>
      <c r="R79" s="55"/>
      <c r="S79" s="55"/>
      <c r="T79" s="55"/>
      <c r="U79" s="19"/>
      <c r="V79" s="19"/>
      <c r="W79" s="55" t="s">
        <v>38</v>
      </c>
      <c r="X79" s="55"/>
      <c r="Y79" s="55"/>
      <c r="Z79" s="55"/>
      <c r="AA79" s="55"/>
      <c r="AB79" s="55"/>
      <c r="AC79" s="55"/>
      <c r="AD79" s="55"/>
      <c r="AE79" s="55"/>
      <c r="AF79" s="55"/>
      <c r="AG79" s="55"/>
      <c r="AH79" s="55"/>
      <c r="AI79" s="55"/>
      <c r="AJ79" s="55"/>
      <c r="AK79" s="55"/>
      <c r="AL79" s="55"/>
      <c r="AM79" s="55"/>
      <c r="AN79" s="55"/>
      <c r="AO79" s="19"/>
      <c r="AP79" s="19"/>
      <c r="AQ79" s="55" t="s">
        <v>39</v>
      </c>
      <c r="AR79" s="55"/>
      <c r="AS79" s="55"/>
      <c r="AT79" s="55"/>
      <c r="AU79" s="55"/>
      <c r="AV79" s="55"/>
      <c r="AW79" s="55"/>
      <c r="AX79" s="55"/>
      <c r="AY79" s="55"/>
      <c r="AZ79" s="55"/>
      <c r="BA79" s="55"/>
      <c r="BB79" s="55"/>
      <c r="BC79" s="55"/>
      <c r="BD79" s="55"/>
      <c r="BE79" s="55"/>
      <c r="BF79" s="55"/>
      <c r="BG79" s="55"/>
      <c r="BH79" s="55"/>
      <c r="BI79" s="4"/>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19"/>
      <c r="V80" s="19"/>
      <c r="W80" s="55"/>
      <c r="X80" s="55"/>
      <c r="Y80" s="55"/>
      <c r="Z80" s="55"/>
      <c r="AA80" s="55"/>
      <c r="AB80" s="55"/>
      <c r="AC80" s="55"/>
      <c r="AD80" s="55"/>
      <c r="AE80" s="55"/>
      <c r="AF80" s="55"/>
      <c r="AG80" s="55"/>
      <c r="AH80" s="55"/>
      <c r="AI80" s="55"/>
      <c r="AJ80" s="55"/>
      <c r="AK80" s="55"/>
      <c r="AL80" s="55"/>
      <c r="AM80" s="55"/>
      <c r="AN80" s="55"/>
      <c r="AO80" s="19"/>
      <c r="AP80" s="19"/>
      <c r="AQ80" s="55"/>
      <c r="AR80" s="55"/>
      <c r="AS80" s="55"/>
      <c r="AT80" s="55"/>
      <c r="AU80" s="55"/>
      <c r="AV80" s="55"/>
      <c r="AW80" s="55"/>
      <c r="AX80" s="55"/>
      <c r="AY80" s="55"/>
      <c r="AZ80" s="55"/>
      <c r="BA80" s="55"/>
      <c r="BB80" s="55"/>
      <c r="BC80" s="55"/>
      <c r="BD80" s="55"/>
      <c r="BE80" s="55"/>
      <c r="BF80" s="55"/>
      <c r="BG80" s="55"/>
      <c r="BH80" s="55"/>
      <c r="BI80" s="4"/>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2"/>
      <c r="BM82" s="53"/>
      <c r="BN82" s="53"/>
      <c r="BO82" s="53"/>
      <c r="BP82" s="53"/>
      <c r="BQ82" s="53"/>
      <c r="BR82" s="53"/>
      <c r="BS82" s="53"/>
      <c r="BT82" s="53"/>
      <c r="BU82" s="53"/>
      <c r="BV82" s="53"/>
      <c r="BW82" s="53"/>
      <c r="BX82" s="53"/>
      <c r="BY82" s="53"/>
      <c r="BZ82" s="54"/>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password="A597"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U1" workbookViewId="0">
      <selection activeCell="DU8" sqref="DU8"/>
    </sheetView>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93645</v>
      </c>
      <c r="D6" s="33">
        <f t="shared" si="3"/>
        <v>46</v>
      </c>
      <c r="E6" s="33">
        <f t="shared" si="3"/>
        <v>1</v>
      </c>
      <c r="F6" s="33">
        <f t="shared" si="3"/>
        <v>0</v>
      </c>
      <c r="G6" s="33">
        <f t="shared" si="3"/>
        <v>1</v>
      </c>
      <c r="H6" s="33" t="str">
        <f t="shared" si="3"/>
        <v>栃木県　野木町</v>
      </c>
      <c r="I6" s="33" t="str">
        <f t="shared" si="3"/>
        <v>法適用</v>
      </c>
      <c r="J6" s="33" t="str">
        <f t="shared" si="3"/>
        <v>水道事業</v>
      </c>
      <c r="K6" s="33" t="str">
        <f t="shared" si="3"/>
        <v>末端給水事業</v>
      </c>
      <c r="L6" s="33" t="str">
        <f t="shared" si="3"/>
        <v>A6</v>
      </c>
      <c r="M6" s="33" t="str">
        <f t="shared" si="3"/>
        <v>非設置</v>
      </c>
      <c r="N6" s="34" t="str">
        <f t="shared" si="3"/>
        <v>-</v>
      </c>
      <c r="O6" s="34">
        <f t="shared" si="3"/>
        <v>76.400000000000006</v>
      </c>
      <c r="P6" s="34">
        <f t="shared" si="3"/>
        <v>88.22</v>
      </c>
      <c r="Q6" s="34">
        <f t="shared" si="3"/>
        <v>2480</v>
      </c>
      <c r="R6" s="34">
        <f t="shared" si="3"/>
        <v>25735</v>
      </c>
      <c r="S6" s="34">
        <f t="shared" si="3"/>
        <v>30.26</v>
      </c>
      <c r="T6" s="34">
        <f t="shared" si="3"/>
        <v>850.46</v>
      </c>
      <c r="U6" s="34">
        <f t="shared" si="3"/>
        <v>22660</v>
      </c>
      <c r="V6" s="34">
        <f t="shared" si="3"/>
        <v>20.53</v>
      </c>
      <c r="W6" s="34">
        <f t="shared" si="3"/>
        <v>1103.75</v>
      </c>
      <c r="X6" s="35">
        <f>IF(X7="",NA(),X7)</f>
        <v>100.56</v>
      </c>
      <c r="Y6" s="35">
        <f t="shared" ref="Y6:AG6" si="4">IF(Y7="",NA(),Y7)</f>
        <v>112.69</v>
      </c>
      <c r="Z6" s="35">
        <f t="shared" si="4"/>
        <v>115.38</v>
      </c>
      <c r="AA6" s="35">
        <f t="shared" si="4"/>
        <v>110.64</v>
      </c>
      <c r="AB6" s="35">
        <f t="shared" si="4"/>
        <v>108.22</v>
      </c>
      <c r="AC6" s="35">
        <f t="shared" si="4"/>
        <v>106.55</v>
      </c>
      <c r="AD6" s="35">
        <f t="shared" si="4"/>
        <v>110.01</v>
      </c>
      <c r="AE6" s="35">
        <f t="shared" si="4"/>
        <v>111.21</v>
      </c>
      <c r="AF6" s="35">
        <f t="shared" si="4"/>
        <v>111.71</v>
      </c>
      <c r="AG6" s="35">
        <f t="shared" si="4"/>
        <v>110.05</v>
      </c>
      <c r="AH6" s="34" t="str">
        <f>IF(AH7="","",IF(AH7="-","【-】","【"&amp;SUBSTITUTE(TEXT(AH7,"#,##0.00"),"-","△")&amp;"】"))</f>
        <v>【113.39】</v>
      </c>
      <c r="AI6" s="34">
        <f>IF(AI7="",NA(),AI7)</f>
        <v>0</v>
      </c>
      <c r="AJ6" s="34">
        <f t="shared" ref="AJ6:AR6" si="5">IF(AJ7="",NA(),AJ7)</f>
        <v>0</v>
      </c>
      <c r="AK6" s="34">
        <f t="shared" si="5"/>
        <v>0</v>
      </c>
      <c r="AL6" s="34">
        <f t="shared" si="5"/>
        <v>0</v>
      </c>
      <c r="AM6" s="34">
        <f t="shared" si="5"/>
        <v>0</v>
      </c>
      <c r="AN6" s="35">
        <f t="shared" si="5"/>
        <v>9.56</v>
      </c>
      <c r="AO6" s="35">
        <f t="shared" si="5"/>
        <v>2.8</v>
      </c>
      <c r="AP6" s="35">
        <f t="shared" si="5"/>
        <v>1.93</v>
      </c>
      <c r="AQ6" s="35">
        <f t="shared" si="5"/>
        <v>1.72</v>
      </c>
      <c r="AR6" s="35">
        <f t="shared" si="5"/>
        <v>2.64</v>
      </c>
      <c r="AS6" s="34" t="str">
        <f>IF(AS7="","",IF(AS7="-","【-】","【"&amp;SUBSTITUTE(TEXT(AS7,"#,##0.00"),"-","△")&amp;"】"))</f>
        <v>【0.85】</v>
      </c>
      <c r="AT6" s="35">
        <f>IF(AT7="",NA(),AT7)</f>
        <v>1594.4</v>
      </c>
      <c r="AU6" s="35">
        <f t="shared" ref="AU6:BC6" si="6">IF(AU7="",NA(),AU7)</f>
        <v>821.43</v>
      </c>
      <c r="AV6" s="35">
        <f t="shared" si="6"/>
        <v>596.22</v>
      </c>
      <c r="AW6" s="35">
        <f t="shared" si="6"/>
        <v>435.34</v>
      </c>
      <c r="AX6" s="35">
        <f t="shared" si="6"/>
        <v>204.29</v>
      </c>
      <c r="AY6" s="35">
        <f t="shared" si="6"/>
        <v>963.24</v>
      </c>
      <c r="AZ6" s="35">
        <f t="shared" si="6"/>
        <v>381.53</v>
      </c>
      <c r="BA6" s="35">
        <f t="shared" si="6"/>
        <v>391.54</v>
      </c>
      <c r="BB6" s="35">
        <f t="shared" si="6"/>
        <v>384.34</v>
      </c>
      <c r="BC6" s="35">
        <f t="shared" si="6"/>
        <v>359.47</v>
      </c>
      <c r="BD6" s="34" t="str">
        <f>IF(BD7="","",IF(BD7="-","【-】","【"&amp;SUBSTITUTE(TEXT(BD7,"#,##0.00"),"-","△")&amp;"】"))</f>
        <v>【264.34】</v>
      </c>
      <c r="BE6" s="35">
        <f>IF(BE7="",NA(),BE7)</f>
        <v>337.7</v>
      </c>
      <c r="BF6" s="35">
        <f t="shared" ref="BF6:BN6" si="7">IF(BF7="",NA(),BF7)</f>
        <v>316.39</v>
      </c>
      <c r="BG6" s="35">
        <f t="shared" si="7"/>
        <v>293.14999999999998</v>
      </c>
      <c r="BH6" s="35">
        <f t="shared" si="7"/>
        <v>280.63</v>
      </c>
      <c r="BI6" s="35">
        <f t="shared" si="7"/>
        <v>268.76</v>
      </c>
      <c r="BJ6" s="35">
        <f t="shared" si="7"/>
        <v>400.38</v>
      </c>
      <c r="BK6" s="35">
        <f t="shared" si="7"/>
        <v>393.27</v>
      </c>
      <c r="BL6" s="35">
        <f t="shared" si="7"/>
        <v>386.97</v>
      </c>
      <c r="BM6" s="35">
        <f t="shared" si="7"/>
        <v>380.58</v>
      </c>
      <c r="BN6" s="35">
        <f t="shared" si="7"/>
        <v>401.79</v>
      </c>
      <c r="BO6" s="34" t="str">
        <f>IF(BO7="","",IF(BO7="-","【-】","【"&amp;SUBSTITUTE(TEXT(BO7,"#,##0.00"),"-","△")&amp;"】"))</f>
        <v>【274.27】</v>
      </c>
      <c r="BP6" s="35">
        <f>IF(BP7="",NA(),BP7)</f>
        <v>93.49</v>
      </c>
      <c r="BQ6" s="35">
        <f t="shared" ref="BQ6:BY6" si="8">IF(BQ7="",NA(),BQ7)</f>
        <v>108.6</v>
      </c>
      <c r="BR6" s="35">
        <f t="shared" si="8"/>
        <v>110.92</v>
      </c>
      <c r="BS6" s="35">
        <f t="shared" si="8"/>
        <v>108.08</v>
      </c>
      <c r="BT6" s="35">
        <f t="shared" si="8"/>
        <v>103.86</v>
      </c>
      <c r="BU6" s="35">
        <f t="shared" si="8"/>
        <v>96.56</v>
      </c>
      <c r="BV6" s="35">
        <f t="shared" si="8"/>
        <v>100.47</v>
      </c>
      <c r="BW6" s="35">
        <f t="shared" si="8"/>
        <v>101.72</v>
      </c>
      <c r="BX6" s="35">
        <f t="shared" si="8"/>
        <v>102.38</v>
      </c>
      <c r="BY6" s="35">
        <f t="shared" si="8"/>
        <v>100.12</v>
      </c>
      <c r="BZ6" s="34" t="str">
        <f>IF(BZ7="","",IF(BZ7="-","【-】","【"&amp;SUBSTITUTE(TEXT(BZ7,"#,##0.00"),"-","△")&amp;"】"))</f>
        <v>【104.36】</v>
      </c>
      <c r="CA6" s="35">
        <f>IF(CA7="",NA(),CA7)</f>
        <v>133.66999999999999</v>
      </c>
      <c r="CB6" s="35">
        <f t="shared" ref="CB6:CJ6" si="9">IF(CB7="",NA(),CB7)</f>
        <v>116.74</v>
      </c>
      <c r="CC6" s="35">
        <f t="shared" si="9"/>
        <v>114.39</v>
      </c>
      <c r="CD6" s="35">
        <f t="shared" si="9"/>
        <v>117.41</v>
      </c>
      <c r="CE6" s="35">
        <f t="shared" si="9"/>
        <v>122.67</v>
      </c>
      <c r="CF6" s="35">
        <f t="shared" si="9"/>
        <v>177.14</v>
      </c>
      <c r="CG6" s="35">
        <f t="shared" si="9"/>
        <v>169.82</v>
      </c>
      <c r="CH6" s="35">
        <f t="shared" si="9"/>
        <v>168.2</v>
      </c>
      <c r="CI6" s="35">
        <f t="shared" si="9"/>
        <v>168.67</v>
      </c>
      <c r="CJ6" s="35">
        <f t="shared" si="9"/>
        <v>174.97</v>
      </c>
      <c r="CK6" s="34" t="str">
        <f>IF(CK7="","",IF(CK7="-","【-】","【"&amp;SUBSTITUTE(TEXT(CK7,"#,##0.00"),"-","△")&amp;"】"))</f>
        <v>【165.71】</v>
      </c>
      <c r="CL6" s="35">
        <f>IF(CL7="",NA(),CL7)</f>
        <v>64.430000000000007</v>
      </c>
      <c r="CM6" s="35">
        <f t="shared" ref="CM6:CU6" si="10">IF(CM7="",NA(),CM7)</f>
        <v>64.97</v>
      </c>
      <c r="CN6" s="35">
        <f t="shared" si="10"/>
        <v>67.28</v>
      </c>
      <c r="CO6" s="35">
        <f t="shared" si="10"/>
        <v>67.760000000000005</v>
      </c>
      <c r="CP6" s="35">
        <f t="shared" si="10"/>
        <v>67.489999999999995</v>
      </c>
      <c r="CQ6" s="35">
        <f t="shared" si="10"/>
        <v>55.64</v>
      </c>
      <c r="CR6" s="35">
        <f t="shared" si="10"/>
        <v>55.13</v>
      </c>
      <c r="CS6" s="35">
        <f t="shared" si="10"/>
        <v>54.77</v>
      </c>
      <c r="CT6" s="35">
        <f t="shared" si="10"/>
        <v>54.92</v>
      </c>
      <c r="CU6" s="35">
        <f t="shared" si="10"/>
        <v>55.63</v>
      </c>
      <c r="CV6" s="34" t="str">
        <f>IF(CV7="","",IF(CV7="-","【-】","【"&amp;SUBSTITUTE(TEXT(CV7,"#,##0.00"),"-","△")&amp;"】"))</f>
        <v>【60.41】</v>
      </c>
      <c r="CW6" s="35">
        <f>IF(CW7="",NA(),CW7)</f>
        <v>96.77</v>
      </c>
      <c r="CX6" s="35">
        <f t="shared" ref="CX6:DF6" si="11">IF(CX7="",NA(),CX7)</f>
        <v>96.46</v>
      </c>
      <c r="CY6" s="35">
        <f t="shared" si="11"/>
        <v>95.62</v>
      </c>
      <c r="CZ6" s="35">
        <f t="shared" si="11"/>
        <v>94.95</v>
      </c>
      <c r="DA6" s="35">
        <f t="shared" si="11"/>
        <v>94.6</v>
      </c>
      <c r="DB6" s="35">
        <f t="shared" si="11"/>
        <v>83.09</v>
      </c>
      <c r="DC6" s="35">
        <f t="shared" si="11"/>
        <v>83</v>
      </c>
      <c r="DD6" s="35">
        <f t="shared" si="11"/>
        <v>82.89</v>
      </c>
      <c r="DE6" s="35">
        <f t="shared" si="11"/>
        <v>82.66</v>
      </c>
      <c r="DF6" s="35">
        <f t="shared" si="11"/>
        <v>82.04</v>
      </c>
      <c r="DG6" s="34" t="str">
        <f>IF(DG7="","",IF(DG7="-","【-】","【"&amp;SUBSTITUTE(TEXT(DG7,"#,##0.00"),"-","△")&amp;"】"))</f>
        <v>【89.93】</v>
      </c>
      <c r="DH6" s="35">
        <f>IF(DH7="",NA(),DH7)</f>
        <v>46.82</v>
      </c>
      <c r="DI6" s="35">
        <f t="shared" ref="DI6:DQ6" si="12">IF(DI7="",NA(),DI7)</f>
        <v>48.51</v>
      </c>
      <c r="DJ6" s="35">
        <f t="shared" si="12"/>
        <v>49.91</v>
      </c>
      <c r="DK6" s="35">
        <f t="shared" si="12"/>
        <v>50.77</v>
      </c>
      <c r="DL6" s="35">
        <f t="shared" si="12"/>
        <v>50.6</v>
      </c>
      <c r="DM6" s="35">
        <f t="shared" si="12"/>
        <v>39.06</v>
      </c>
      <c r="DN6" s="35">
        <f t="shared" si="12"/>
        <v>46.66</v>
      </c>
      <c r="DO6" s="35">
        <f t="shared" si="12"/>
        <v>47.46</v>
      </c>
      <c r="DP6" s="35">
        <f t="shared" si="12"/>
        <v>48.49</v>
      </c>
      <c r="DQ6" s="35">
        <f t="shared" si="12"/>
        <v>48.05</v>
      </c>
      <c r="DR6" s="34" t="str">
        <f>IF(DR7="","",IF(DR7="-","【-】","【"&amp;SUBSTITUTE(TEXT(DR7,"#,##0.00"),"-","△")&amp;"】"))</f>
        <v>【48.12】</v>
      </c>
      <c r="DS6" s="34">
        <f>IF(DS7="",NA(),DS7)</f>
        <v>0</v>
      </c>
      <c r="DT6" s="34">
        <f t="shared" ref="DT6:EB6" si="13">IF(DT7="",NA(),DT7)</f>
        <v>0</v>
      </c>
      <c r="DU6" s="35">
        <f t="shared" si="13"/>
        <v>11.08</v>
      </c>
      <c r="DV6" s="35">
        <f t="shared" si="13"/>
        <v>11.01</v>
      </c>
      <c r="DW6" s="35">
        <f t="shared" si="13"/>
        <v>13.38</v>
      </c>
      <c r="DX6" s="35">
        <f t="shared" si="13"/>
        <v>8.8699999999999992</v>
      </c>
      <c r="DY6" s="35">
        <f t="shared" si="13"/>
        <v>9.85</v>
      </c>
      <c r="DZ6" s="35">
        <f t="shared" si="13"/>
        <v>9.7100000000000009</v>
      </c>
      <c r="EA6" s="35">
        <f t="shared" si="13"/>
        <v>12.79</v>
      </c>
      <c r="EB6" s="35">
        <f t="shared" si="13"/>
        <v>13.39</v>
      </c>
      <c r="EC6" s="34" t="str">
        <f>IF(EC7="","",IF(EC7="-","【-】","【"&amp;SUBSTITUTE(TEXT(EC7,"#,##0.00"),"-","△")&amp;"】"))</f>
        <v>【15.89】</v>
      </c>
      <c r="ED6" s="35">
        <f>IF(ED7="",NA(),ED7)</f>
        <v>0.25</v>
      </c>
      <c r="EE6" s="35">
        <f t="shared" ref="EE6:EM6" si="14">IF(EE7="",NA(),EE7)</f>
        <v>0.12</v>
      </c>
      <c r="EF6" s="34">
        <f t="shared" si="14"/>
        <v>0.28999999999999998</v>
      </c>
      <c r="EG6" s="34">
        <f t="shared" si="14"/>
        <v>0.39</v>
      </c>
      <c r="EH6" s="35">
        <f t="shared" si="14"/>
        <v>0.18</v>
      </c>
      <c r="EI6" s="35">
        <f t="shared" si="14"/>
        <v>0.67</v>
      </c>
      <c r="EJ6" s="35">
        <f t="shared" si="14"/>
        <v>0.66</v>
      </c>
      <c r="EK6" s="35">
        <f t="shared" si="14"/>
        <v>0.99</v>
      </c>
      <c r="EL6" s="35">
        <f t="shared" si="14"/>
        <v>0.71</v>
      </c>
      <c r="EM6" s="35">
        <f t="shared" si="14"/>
        <v>0.54</v>
      </c>
      <c r="EN6" s="34" t="str">
        <f>IF(EN7="","",IF(EN7="-","【-】","【"&amp;SUBSTITUTE(TEXT(EN7,"#,##0.00"),"-","△")&amp;"】"))</f>
        <v>【0.69】</v>
      </c>
    </row>
    <row r="7" spans="1:144" s="36" customFormat="1" x14ac:dyDescent="0.15">
      <c r="A7" s="28"/>
      <c r="B7" s="37">
        <v>2017</v>
      </c>
      <c r="C7" s="37">
        <v>93645</v>
      </c>
      <c r="D7" s="37">
        <v>46</v>
      </c>
      <c r="E7" s="37">
        <v>1</v>
      </c>
      <c r="F7" s="37">
        <v>0</v>
      </c>
      <c r="G7" s="37">
        <v>1</v>
      </c>
      <c r="H7" s="37" t="s">
        <v>105</v>
      </c>
      <c r="I7" s="37" t="s">
        <v>106</v>
      </c>
      <c r="J7" s="37" t="s">
        <v>107</v>
      </c>
      <c r="K7" s="37" t="s">
        <v>108</v>
      </c>
      <c r="L7" s="37" t="s">
        <v>109</v>
      </c>
      <c r="M7" s="37" t="s">
        <v>110</v>
      </c>
      <c r="N7" s="38" t="s">
        <v>111</v>
      </c>
      <c r="O7" s="38">
        <v>76.400000000000006</v>
      </c>
      <c r="P7" s="38">
        <v>88.22</v>
      </c>
      <c r="Q7" s="38">
        <v>2480</v>
      </c>
      <c r="R7" s="38">
        <v>25735</v>
      </c>
      <c r="S7" s="38">
        <v>30.26</v>
      </c>
      <c r="T7" s="38">
        <v>850.46</v>
      </c>
      <c r="U7" s="38">
        <v>22660</v>
      </c>
      <c r="V7" s="38">
        <v>20.53</v>
      </c>
      <c r="W7" s="38">
        <v>1103.75</v>
      </c>
      <c r="X7" s="38">
        <v>100.56</v>
      </c>
      <c r="Y7" s="38">
        <v>112.69</v>
      </c>
      <c r="Z7" s="38">
        <v>115.38</v>
      </c>
      <c r="AA7" s="38">
        <v>110.64</v>
      </c>
      <c r="AB7" s="38">
        <v>108.22</v>
      </c>
      <c r="AC7" s="38">
        <v>106.55</v>
      </c>
      <c r="AD7" s="38">
        <v>110.01</v>
      </c>
      <c r="AE7" s="38">
        <v>111.21</v>
      </c>
      <c r="AF7" s="38">
        <v>111.71</v>
      </c>
      <c r="AG7" s="38">
        <v>110.05</v>
      </c>
      <c r="AH7" s="38">
        <v>113.39</v>
      </c>
      <c r="AI7" s="38">
        <v>0</v>
      </c>
      <c r="AJ7" s="38">
        <v>0</v>
      </c>
      <c r="AK7" s="38">
        <v>0</v>
      </c>
      <c r="AL7" s="38">
        <v>0</v>
      </c>
      <c r="AM7" s="38">
        <v>0</v>
      </c>
      <c r="AN7" s="38">
        <v>9.56</v>
      </c>
      <c r="AO7" s="38">
        <v>2.8</v>
      </c>
      <c r="AP7" s="38">
        <v>1.93</v>
      </c>
      <c r="AQ7" s="38">
        <v>1.72</v>
      </c>
      <c r="AR7" s="38">
        <v>2.64</v>
      </c>
      <c r="AS7" s="38">
        <v>0.85</v>
      </c>
      <c r="AT7" s="38">
        <v>1594.4</v>
      </c>
      <c r="AU7" s="38">
        <v>821.43</v>
      </c>
      <c r="AV7" s="38">
        <v>596.22</v>
      </c>
      <c r="AW7" s="38">
        <v>435.34</v>
      </c>
      <c r="AX7" s="38">
        <v>204.29</v>
      </c>
      <c r="AY7" s="38">
        <v>963.24</v>
      </c>
      <c r="AZ7" s="38">
        <v>381.53</v>
      </c>
      <c r="BA7" s="38">
        <v>391.54</v>
      </c>
      <c r="BB7" s="38">
        <v>384.34</v>
      </c>
      <c r="BC7" s="38">
        <v>359.47</v>
      </c>
      <c r="BD7" s="38">
        <v>264.33999999999997</v>
      </c>
      <c r="BE7" s="38">
        <v>337.7</v>
      </c>
      <c r="BF7" s="38">
        <v>316.39</v>
      </c>
      <c r="BG7" s="38">
        <v>293.14999999999998</v>
      </c>
      <c r="BH7" s="38">
        <v>280.63</v>
      </c>
      <c r="BI7" s="38">
        <v>268.76</v>
      </c>
      <c r="BJ7" s="38">
        <v>400.38</v>
      </c>
      <c r="BK7" s="38">
        <v>393.27</v>
      </c>
      <c r="BL7" s="38">
        <v>386.97</v>
      </c>
      <c r="BM7" s="38">
        <v>380.58</v>
      </c>
      <c r="BN7" s="38">
        <v>401.79</v>
      </c>
      <c r="BO7" s="38">
        <v>274.27</v>
      </c>
      <c r="BP7" s="38">
        <v>93.49</v>
      </c>
      <c r="BQ7" s="38">
        <v>108.6</v>
      </c>
      <c r="BR7" s="38">
        <v>110.92</v>
      </c>
      <c r="BS7" s="38">
        <v>108.08</v>
      </c>
      <c r="BT7" s="38">
        <v>103.86</v>
      </c>
      <c r="BU7" s="38">
        <v>96.56</v>
      </c>
      <c r="BV7" s="38">
        <v>100.47</v>
      </c>
      <c r="BW7" s="38">
        <v>101.72</v>
      </c>
      <c r="BX7" s="38">
        <v>102.38</v>
      </c>
      <c r="BY7" s="38">
        <v>100.12</v>
      </c>
      <c r="BZ7" s="38">
        <v>104.36</v>
      </c>
      <c r="CA7" s="38">
        <v>133.66999999999999</v>
      </c>
      <c r="CB7" s="38">
        <v>116.74</v>
      </c>
      <c r="CC7" s="38">
        <v>114.39</v>
      </c>
      <c r="CD7" s="38">
        <v>117.41</v>
      </c>
      <c r="CE7" s="38">
        <v>122.67</v>
      </c>
      <c r="CF7" s="38">
        <v>177.14</v>
      </c>
      <c r="CG7" s="38">
        <v>169.82</v>
      </c>
      <c r="CH7" s="38">
        <v>168.2</v>
      </c>
      <c r="CI7" s="38">
        <v>168.67</v>
      </c>
      <c r="CJ7" s="38">
        <v>174.97</v>
      </c>
      <c r="CK7" s="38">
        <v>165.71</v>
      </c>
      <c r="CL7" s="38">
        <v>64.430000000000007</v>
      </c>
      <c r="CM7" s="38">
        <v>64.97</v>
      </c>
      <c r="CN7" s="38">
        <v>67.28</v>
      </c>
      <c r="CO7" s="38">
        <v>67.760000000000005</v>
      </c>
      <c r="CP7" s="38">
        <v>67.489999999999995</v>
      </c>
      <c r="CQ7" s="38">
        <v>55.64</v>
      </c>
      <c r="CR7" s="38">
        <v>55.13</v>
      </c>
      <c r="CS7" s="38">
        <v>54.77</v>
      </c>
      <c r="CT7" s="38">
        <v>54.92</v>
      </c>
      <c r="CU7" s="38">
        <v>55.63</v>
      </c>
      <c r="CV7" s="38">
        <v>60.41</v>
      </c>
      <c r="CW7" s="38">
        <v>96.77</v>
      </c>
      <c r="CX7" s="38">
        <v>96.46</v>
      </c>
      <c r="CY7" s="38">
        <v>95.62</v>
      </c>
      <c r="CZ7" s="38">
        <v>94.95</v>
      </c>
      <c r="DA7" s="38">
        <v>94.6</v>
      </c>
      <c r="DB7" s="38">
        <v>83.09</v>
      </c>
      <c r="DC7" s="38">
        <v>83</v>
      </c>
      <c r="DD7" s="38">
        <v>82.89</v>
      </c>
      <c r="DE7" s="38">
        <v>82.66</v>
      </c>
      <c r="DF7" s="38">
        <v>82.04</v>
      </c>
      <c r="DG7" s="38">
        <v>89.93</v>
      </c>
      <c r="DH7" s="38">
        <v>46.82</v>
      </c>
      <c r="DI7" s="38">
        <v>48.51</v>
      </c>
      <c r="DJ7" s="38">
        <v>49.91</v>
      </c>
      <c r="DK7" s="38">
        <v>50.77</v>
      </c>
      <c r="DL7" s="38">
        <v>50.6</v>
      </c>
      <c r="DM7" s="38">
        <v>39.06</v>
      </c>
      <c r="DN7" s="38">
        <v>46.66</v>
      </c>
      <c r="DO7" s="38">
        <v>47.46</v>
      </c>
      <c r="DP7" s="38">
        <v>48.49</v>
      </c>
      <c r="DQ7" s="38">
        <v>48.05</v>
      </c>
      <c r="DR7" s="38">
        <v>48.12</v>
      </c>
      <c r="DS7" s="38">
        <v>0</v>
      </c>
      <c r="DT7" s="38">
        <v>0</v>
      </c>
      <c r="DU7" s="38">
        <v>11.08</v>
      </c>
      <c r="DV7" s="38">
        <v>11.01</v>
      </c>
      <c r="DW7" s="38">
        <v>13.38</v>
      </c>
      <c r="DX7" s="38">
        <v>8.8699999999999992</v>
      </c>
      <c r="DY7" s="38">
        <v>9.85</v>
      </c>
      <c r="DZ7" s="38">
        <v>9.7100000000000009</v>
      </c>
      <c r="EA7" s="38">
        <v>12.79</v>
      </c>
      <c r="EB7" s="38">
        <v>13.39</v>
      </c>
      <c r="EC7" s="38">
        <v>15.89</v>
      </c>
      <c r="ED7" s="38">
        <v>0.25</v>
      </c>
      <c r="EE7" s="38">
        <v>0.12</v>
      </c>
      <c r="EF7" s="38">
        <v>0.28999999999999998</v>
      </c>
      <c r="EG7" s="38">
        <v>0.39</v>
      </c>
      <c r="EH7" s="38">
        <v>0.18</v>
      </c>
      <c r="EI7" s="38">
        <v>0.67</v>
      </c>
      <c r="EJ7" s="38">
        <v>0.66</v>
      </c>
      <c r="EK7" s="38">
        <v>0.99</v>
      </c>
      <c r="EL7" s="38">
        <v>0.71</v>
      </c>
      <c r="EM7" s="38">
        <v>0.54</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栃木県</cp:lastModifiedBy>
  <cp:lastPrinted>2019-02-06T07:08:55Z</cp:lastPrinted>
  <dcterms:created xsi:type="dcterms:W3CDTF">2018-12-03T08:28:16Z</dcterms:created>
  <dcterms:modified xsi:type="dcterms:W3CDTF">2019-02-07T06:39:40Z</dcterms:modified>
  <cp:category/>
</cp:coreProperties>
</file>