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1上水\"/>
    </mc:Choice>
  </mc:AlternateContent>
  <workbookProtection workbookPassword="A597" lockStructure="1"/>
  <bookViews>
    <workbookView xWindow="0" yWindow="0" windowWidth="20490" windowHeight="765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<sst xmlns="http://schemas.openxmlformats.org/spreadsheetml/2006/main" count="232" uniqueCount="120">
  <si>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</si>
  <si>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</si>
  <si>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</si>
  <si>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</si>
  <si>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</si>
  <si>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</si>
  <si>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</si>
  <si>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</si>
  <si>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</si>
  <si>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</si>
  <si>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</si>
  <si>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</si>
  <si>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</si>
  <si>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</si>
  <si>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</si>
  <si>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</si>
  <si>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</si>
  <si>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</si>
  <si>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</si>
  <si>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</si>
  <si>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</si>
  <si>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</si>
  <si>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</si>
  <si>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</si>
  <si>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</si>
  <si>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</si>
  <si>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</si>
  <si>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</si>
  <si>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</si>
  <si>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</si>
  <si>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</si>
  <si>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</si>
  <si>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</si>
  <si>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</si>
  <si>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</si>
  <si>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</si>
  <si>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</si>
  <si>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</si>
  <si>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</si>
  <si>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</si>
  <si>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</si>
  <si>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</si>
  <si>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</si>
  <si>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</si>
  <si>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</si>
  <si>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</si>
  <si>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</si>
  <si>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</si>
  <si>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</si>
  <si>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</si>
  <si>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</si>
  <si>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</si>
  <si>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</si>
  <si>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</si>
  <si>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</si>
  <si>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</si>
  <si>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</si>
  <si>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</si>
  <si>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</si>
  <si>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</si>
  <si>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</si>
  <si>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</si>
  <si>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</si>
  <si>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</si>
  <si>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</si>
  <si>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</si>
  <si>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</si>
  <si>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</si>
  <si>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</si>
  <si>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</si>
  <si>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</si>
  <si>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</si>
  <si>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</si>
  <si>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</si>
  <si>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</si>
  <si>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</si>
  <si>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</si>
  <si>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</si>
  <si>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</si>
  <si>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</si>
  <si>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</si>
  <si>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</si>
  <si>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</si>
  <si>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</si>
  <si>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</si>
  <si>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</si>
  <si>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</si>
  <si>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</si>
  <si>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</si>
  <si>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</si>
  <si>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</si>
  <si>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</si>
  <si>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</si>
  <si>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</si>
  <si>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</si>
  <si>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</si>
  <si>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</si>
  <si>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</si>
  <si>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</si>
  <si>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</si>
  <si>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</si>
  <si>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</si>
  <si>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</si>
  <si>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</si>
  <si>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</si>
  <si>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</si>
  <si>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</si>
  <si>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</si>
  <si>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</si>
  <si>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</si>
  <si>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</si>
  <si>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</si>
  <si>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</si>
  <si>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</si>
  <si>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</si>
  <si>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</si>
  <si>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</si>
  <si>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及び料金回収比率は、いずれも１００％を超えており経営は概ね良好。経費削減の効果ではあるが、今後の水道施設更新などの財源確保のために水道料金収納率の向上や経費削減に努める必要がある。
②累積欠損金比率も０％を維持し、健全な経営がなされている。
③流動比率は１００％を超えていて資金残高を維持しているが、類似団体や全国平均と比べると、低くなっている。また、近年の推移をみてみるとここ数年右肩下がりで低下しているのがわかる。
④企業債残高給水収益比率は企業債借入の抑制をしているため、減少傾向にある。
⑥給水原価、⑦施設利用率、⑧有収率はいずれも、類似団体と比較して、良好な数値である。</t>
    <rPh sb="1" eb="3">
      <t>ケイジョウ</t>
    </rPh>
    <rPh sb="3" eb="5">
      <t>シュウシ</t>
    </rPh>
    <rPh sb="5" eb="7">
      <t>ヒリツ</t>
    </rPh>
    <rPh sb="7" eb="8">
      <t>オヨ</t>
    </rPh>
    <rPh sb="9" eb="11">
      <t>リョウキン</t>
    </rPh>
    <rPh sb="11" eb="13">
      <t>カイシュウ</t>
    </rPh>
    <rPh sb="13" eb="15">
      <t>ヒリツ</t>
    </rPh>
    <rPh sb="26" eb="27">
      <t>コ</t>
    </rPh>
    <rPh sb="31" eb="33">
      <t>ケイエイ</t>
    </rPh>
    <rPh sb="34" eb="35">
      <t>オオム</t>
    </rPh>
    <rPh sb="36" eb="38">
      <t>リョウコウ</t>
    </rPh>
    <rPh sb="39" eb="41">
      <t>ケイヒ</t>
    </rPh>
    <rPh sb="41" eb="43">
      <t>サクゲン</t>
    </rPh>
    <rPh sb="44" eb="46">
      <t>コウカ</t>
    </rPh>
    <rPh sb="52" eb="54">
      <t>コンゴ</t>
    </rPh>
    <rPh sb="55" eb="57">
      <t>スイドウ</t>
    </rPh>
    <rPh sb="57" eb="59">
      <t>シセツ</t>
    </rPh>
    <rPh sb="59" eb="61">
      <t>コウシン</t>
    </rPh>
    <rPh sb="64" eb="66">
      <t>ザイゲン</t>
    </rPh>
    <rPh sb="66" eb="68">
      <t>カクホ</t>
    </rPh>
    <rPh sb="72" eb="74">
      <t>スイドウ</t>
    </rPh>
    <rPh sb="74" eb="76">
      <t>リョウキン</t>
    </rPh>
    <rPh sb="76" eb="78">
      <t>シュウノウ</t>
    </rPh>
    <rPh sb="78" eb="79">
      <t>リツ</t>
    </rPh>
    <rPh sb="80" eb="82">
      <t>コウジョウ</t>
    </rPh>
    <rPh sb="83" eb="85">
      <t>ケイヒ</t>
    </rPh>
    <rPh sb="85" eb="87">
      <t>サクゲン</t>
    </rPh>
    <rPh sb="88" eb="89">
      <t>ツト</t>
    </rPh>
    <rPh sb="91" eb="93">
      <t>ヒツヨウ</t>
    </rPh>
    <rPh sb="99" eb="101">
      <t>ルイセキ</t>
    </rPh>
    <rPh sb="101" eb="104">
      <t>ケッソンキン</t>
    </rPh>
    <rPh sb="104" eb="106">
      <t>ヒリツ</t>
    </rPh>
    <rPh sb="110" eb="112">
      <t>イジ</t>
    </rPh>
    <rPh sb="114" eb="116">
      <t>ケンゼン</t>
    </rPh>
    <rPh sb="117" eb="119">
      <t>ケイエイ</t>
    </rPh>
    <rPh sb="129" eb="131">
      <t>リュウドウ</t>
    </rPh>
    <rPh sb="131" eb="133">
      <t>ヒリツ</t>
    </rPh>
    <rPh sb="139" eb="140">
      <t>コ</t>
    </rPh>
    <rPh sb="144" eb="146">
      <t>シキン</t>
    </rPh>
    <rPh sb="146" eb="148">
      <t>ザンダカ</t>
    </rPh>
    <rPh sb="149" eb="151">
      <t>イジ</t>
    </rPh>
    <rPh sb="157" eb="159">
      <t>ルイジ</t>
    </rPh>
    <rPh sb="159" eb="161">
      <t>ダンタイ</t>
    </rPh>
    <rPh sb="162" eb="164">
      <t>ゼンコク</t>
    </rPh>
    <rPh sb="164" eb="166">
      <t>ヘイキン</t>
    </rPh>
    <rPh sb="167" eb="168">
      <t>クラ</t>
    </rPh>
    <rPh sb="172" eb="173">
      <t>ヒク</t>
    </rPh>
    <rPh sb="183" eb="185">
      <t>キンネン</t>
    </rPh>
    <rPh sb="186" eb="188">
      <t>スイイ</t>
    </rPh>
    <rPh sb="196" eb="198">
      <t>スウネン</t>
    </rPh>
    <rPh sb="198" eb="200">
      <t>ミギカタ</t>
    </rPh>
    <rPh sb="200" eb="201">
      <t>サ</t>
    </rPh>
    <rPh sb="204" eb="206">
      <t>テイカ</t>
    </rPh>
    <rPh sb="218" eb="221">
      <t>キギョウサイ</t>
    </rPh>
    <rPh sb="221" eb="223">
      <t>ザンダカ</t>
    </rPh>
    <rPh sb="223" eb="225">
      <t>キュウスイ</t>
    </rPh>
    <rPh sb="225" eb="227">
      <t>シュウエキ</t>
    </rPh>
    <rPh sb="227" eb="229">
      <t>ヒリツ</t>
    </rPh>
    <rPh sb="230" eb="233">
      <t>キギョウサイ</t>
    </rPh>
    <rPh sb="233" eb="235">
      <t>カリイレ</t>
    </rPh>
    <rPh sb="236" eb="238">
      <t>ヨクセイ</t>
    </rPh>
    <rPh sb="246" eb="248">
      <t>ゲンショウ</t>
    </rPh>
    <rPh sb="248" eb="250">
      <t>ケイコウ</t>
    </rPh>
    <rPh sb="269" eb="270">
      <t>ア</t>
    </rPh>
    <phoneticPr fontId="4"/>
  </si>
  <si>
    <t>経営の健全性や効率性の部分において、経営状況は他と比べて比較的良好であり、健全な財政状況である。しかし、今後の水道を巡る需要や、管路・施設の老朽化に伴う修繕費、管路更新に伴う費用など将来的には健全な経営状態を保つことが厳しくなることが予測できる。今後効率的な設備更新をしながら、持続可能な事業運営が大切になる。</t>
    <rPh sb="0" eb="2">
      <t>ケイエイ</t>
    </rPh>
    <rPh sb="3" eb="6">
      <t>ケンゼンセイ</t>
    </rPh>
    <rPh sb="7" eb="10">
      <t>コウリツセイ</t>
    </rPh>
    <rPh sb="11" eb="13">
      <t>ブブン</t>
    </rPh>
    <rPh sb="18" eb="20">
      <t>ケイエイ</t>
    </rPh>
    <rPh sb="20" eb="22">
      <t>ジョウキョウ</t>
    </rPh>
    <rPh sb="23" eb="24">
      <t>ホカ</t>
    </rPh>
    <rPh sb="25" eb="26">
      <t>クラ</t>
    </rPh>
    <rPh sb="28" eb="31">
      <t>ヒカクテキ</t>
    </rPh>
    <rPh sb="31" eb="33">
      <t>リョウコウ</t>
    </rPh>
    <rPh sb="37" eb="39">
      <t>ケンゼン</t>
    </rPh>
    <rPh sb="40" eb="42">
      <t>ザイセイ</t>
    </rPh>
    <rPh sb="42" eb="44">
      <t>ジョウキョウ</t>
    </rPh>
    <rPh sb="52" eb="54">
      <t>コンゴ</t>
    </rPh>
    <rPh sb="55" eb="57">
      <t>スイドウ</t>
    </rPh>
    <rPh sb="58" eb="59">
      <t>メグ</t>
    </rPh>
    <rPh sb="60" eb="62">
      <t>ジュヨウ</t>
    </rPh>
    <rPh sb="64" eb="66">
      <t>カンロ</t>
    </rPh>
    <rPh sb="67" eb="69">
      <t>シセツ</t>
    </rPh>
    <rPh sb="70" eb="73">
      <t>ロウキュウカ</t>
    </rPh>
    <rPh sb="74" eb="75">
      <t>トモナ</t>
    </rPh>
    <rPh sb="76" eb="79">
      <t>シュウゼンヒ</t>
    </rPh>
    <rPh sb="80" eb="82">
      <t>カンロ</t>
    </rPh>
    <rPh sb="82" eb="84">
      <t>コウシン</t>
    </rPh>
    <rPh sb="85" eb="86">
      <t>トモナ</t>
    </rPh>
    <rPh sb="87" eb="89">
      <t>ヒヨウ</t>
    </rPh>
    <rPh sb="91" eb="94">
      <t>ショウライテキ</t>
    </rPh>
    <rPh sb="96" eb="98">
      <t>ケンゼン</t>
    </rPh>
    <rPh sb="99" eb="101">
      <t>ケイエイ</t>
    </rPh>
    <rPh sb="101" eb="103">
      <t>ジョウタイ</t>
    </rPh>
    <rPh sb="104" eb="105">
      <t>タモ</t>
    </rPh>
    <rPh sb="109" eb="110">
      <t>キビ</t>
    </rPh>
    <rPh sb="117" eb="119">
      <t>ヨソク</t>
    </rPh>
    <rPh sb="123" eb="125">
      <t>コンゴ</t>
    </rPh>
    <rPh sb="125" eb="128">
      <t>コウリツテキ</t>
    </rPh>
    <rPh sb="129" eb="131">
      <t>セツビ</t>
    </rPh>
    <rPh sb="131" eb="133">
      <t>コウシン</t>
    </rPh>
    <rPh sb="139" eb="141">
      <t>ジゾク</t>
    </rPh>
    <rPh sb="141" eb="143">
      <t>カノウ</t>
    </rPh>
    <rPh sb="144" eb="146">
      <t>ジギョウ</t>
    </rPh>
    <rPh sb="146" eb="148">
      <t>ウンエイ</t>
    </rPh>
    <rPh sb="149" eb="151">
      <t>タイセツ</t>
    </rPh>
    <phoneticPr fontId="4"/>
  </si>
  <si>
    <t>①有形固定資産減価償却率は、固定資産全体の老朽化度合を示したものであり、類似団体や全国平均よりも高い。老朽化した施設の更新は順次進めているが、追いついていないことを示している。今後は順次適正な更新が必要である。
②管路経年化率は、固定資産のうち管路の老朽化度合を示したもので、類似団体とほぼ同水準の数値である。
③管路更新率は、全国平均や類似団体平均と比べて、比較的低い水準である。今後、管路の耐用年数が迫ってきているために計画的な更新を進めることが必要である。</t>
    <rPh sb="1" eb="3">
      <t>ユウケイ</t>
    </rPh>
    <rPh sb="3" eb="7">
      <t>コテイシサン</t>
    </rPh>
    <rPh sb="7" eb="9">
      <t>ゲンカ</t>
    </rPh>
    <rPh sb="9" eb="12">
      <t>ショウキャクリツ</t>
    </rPh>
    <rPh sb="14" eb="18">
      <t>コテイシサン</t>
    </rPh>
    <rPh sb="18" eb="20">
      <t>ゼンタイ</t>
    </rPh>
    <rPh sb="21" eb="24">
      <t>ロウキュウカ</t>
    </rPh>
    <rPh sb="24" eb="26">
      <t>ドア</t>
    </rPh>
    <rPh sb="27" eb="28">
      <t>シメ</t>
    </rPh>
    <rPh sb="36" eb="38">
      <t>ルイジ</t>
    </rPh>
    <rPh sb="38" eb="40">
      <t>ダンタイ</t>
    </rPh>
    <rPh sb="41" eb="43">
      <t>ゼンコク</t>
    </rPh>
    <rPh sb="43" eb="45">
      <t>ヘイキン</t>
    </rPh>
    <rPh sb="48" eb="49">
      <t>タカ</t>
    </rPh>
    <rPh sb="51" eb="54">
      <t>ロウキュウカ</t>
    </rPh>
    <rPh sb="56" eb="58">
      <t>シセツ</t>
    </rPh>
    <rPh sb="59" eb="61">
      <t>コウシン</t>
    </rPh>
    <rPh sb="62" eb="64">
      <t>ジュンジ</t>
    </rPh>
    <rPh sb="64" eb="65">
      <t>スス</t>
    </rPh>
    <rPh sb="71" eb="72">
      <t>オ</t>
    </rPh>
    <rPh sb="82" eb="83">
      <t>シメ</t>
    </rPh>
    <rPh sb="88" eb="90">
      <t>コンゴ</t>
    </rPh>
    <rPh sb="91" eb="93">
      <t>ジュンジ</t>
    </rPh>
    <rPh sb="93" eb="95">
      <t>テキセイ</t>
    </rPh>
    <rPh sb="96" eb="98">
      <t>コウシン</t>
    </rPh>
    <rPh sb="99" eb="101">
      <t>ヒツヨウ</t>
    </rPh>
    <rPh sb="107" eb="109">
      <t>カンロ</t>
    </rPh>
    <rPh sb="109" eb="111">
      <t>ケイネン</t>
    </rPh>
    <rPh sb="111" eb="112">
      <t>カ</t>
    </rPh>
    <rPh sb="112" eb="113">
      <t>リツ</t>
    </rPh>
    <rPh sb="115" eb="119">
      <t>コテイシサン</t>
    </rPh>
    <rPh sb="122" eb="124">
      <t>カンロ</t>
    </rPh>
    <rPh sb="125" eb="128">
      <t>ロウキュウカ</t>
    </rPh>
    <rPh sb="128" eb="130">
      <t>ドア</t>
    </rPh>
    <rPh sb="131" eb="132">
      <t>シメ</t>
    </rPh>
    <rPh sb="138" eb="140">
      <t>ルイジ</t>
    </rPh>
    <rPh sb="140" eb="142">
      <t>ダンタイ</t>
    </rPh>
    <rPh sb="145" eb="148">
      <t>ドウスイジュン</t>
    </rPh>
    <rPh sb="149" eb="151">
      <t>スウチ</t>
    </rPh>
    <rPh sb="157" eb="159">
      <t>カンロ</t>
    </rPh>
    <rPh sb="159" eb="161">
      <t>コウシン</t>
    </rPh>
    <rPh sb="161" eb="162">
      <t>リツ</t>
    </rPh>
    <rPh sb="164" eb="166">
      <t>ゼンコク</t>
    </rPh>
    <rPh sb="166" eb="168">
      <t>ヘイキン</t>
    </rPh>
    <rPh sb="169" eb="171">
      <t>ルイジ</t>
    </rPh>
    <rPh sb="171" eb="173">
      <t>ダンタイ</t>
    </rPh>
    <rPh sb="173" eb="175">
      <t>ヘイキン</t>
    </rPh>
    <rPh sb="176" eb="177">
      <t>クラ</t>
    </rPh>
    <rPh sb="180" eb="183">
      <t>ヒカクテキ</t>
    </rPh>
    <rPh sb="183" eb="184">
      <t>ヒク</t>
    </rPh>
    <rPh sb="185" eb="187">
      <t>スイジュン</t>
    </rPh>
    <rPh sb="191" eb="193">
      <t>コンゴ</t>
    </rPh>
    <rPh sb="194" eb="196">
      <t>カンロ</t>
    </rPh>
    <rPh sb="197" eb="199">
      <t>タイヨウ</t>
    </rPh>
    <rPh sb="199" eb="201">
      <t>ネンスウ</t>
    </rPh>
    <rPh sb="202" eb="203">
      <t>セマ</t>
    </rPh>
    <rPh sb="212" eb="215">
      <t>ケイカクテキ</t>
    </rPh>
    <rPh sb="216" eb="218">
      <t>コウシン</t>
    </rPh>
    <rPh sb="219" eb="220">
      <t>スス</t>
    </rPh>
    <rPh sb="225" eb="22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</si>
</sst>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0.25</c:v>
                </c:pt>
                <c:pt idx="1">
                  <c:v>0.12</c:v>
                </c:pt>
                <c:pt idx="2" formatCode="#,##0.00;&quot;△&quot;#,##0.00">
                  <c:v>0.28999999999999998</c:v>
                </c:pt>
                <c:pt idx="3" formatCode="#,##0.00;&quot;△&quot;#,##0.00">
                  <c:v>0.39</c:v>
                </c:pt>
                <c:pt idx="4">
                  <c:v>0.18</c:v>
                </c:pt>
              </c:numCache>
            </c:numRef>
          </c:val>
          <c:extLst xmlns:c16r2="http://schemas.microsoft.com/office/drawing/2015/06/chart">
            <c:ext xmlns:c16="http://schemas.microsoft.com/office/drawing/2014/chart" uri="{C3380CC4-5D6E-409C-BE32-E72D297353CC}">
              <c16:uniqueId val="{00000000-D0C9-4E3A-B7A5-BCA463C3B281}"/>
            </c:ext>
          </c:extLst>
        </c:ser>
        <c:dLbls>
          <c:showLegendKey val="0"/>
          <c:showVal val="0"/>
          <c:showCatName val="0"/>
          <c:showSerName val="0"/>
          <c:showPercent val="0"/>
          <c:showBubbleSize val="0"/>
        </c:dLbls>
        <c:gapWidth val="150"/>
        <c:axId val="182193944"/>
        <c:axId val="18264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D0C9-4E3A-B7A5-BCA463C3B281}"/>
            </c:ext>
          </c:extLst>
        </c:ser>
        <c:dLbls>
          <c:showLegendKey val="0"/>
          <c:showVal val="0"/>
          <c:showCatName val="0"/>
          <c:showSerName val="0"/>
          <c:showPercent val="0"/>
          <c:showBubbleSize val="0"/>
        </c:dLbls>
        <c:marker val="1"/>
        <c:smooth val="0"/>
        <c:axId val="182193944"/>
        <c:axId val="182647632"/>
      </c:lineChart>
      <c:dateAx>
        <c:axId val="182193944"/>
        <c:scaling>
          <c:orientation val="minMax"/>
        </c:scaling>
        <c:delete val="1"/>
        <c:axPos val="b"/>
        <c:numFmt formatCode="ge" sourceLinked="1"/>
        <c:majorTickMark val="none"/>
        <c:minorTickMark val="none"/>
        <c:tickLblPos val="none"/>
        <c:crossAx val="182647632"/>
        <c:crosses val="autoZero"/>
        <c:auto val="1"/>
        <c:lblOffset val="100"/>
        <c:baseTimeUnit val="years"/>
      </c:dateAx>
      <c:valAx>
        <c:axId val="18264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9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64.430000000000007</c:v>
                </c:pt>
                <c:pt idx="1">
                  <c:v>64.97</c:v>
                </c:pt>
                <c:pt idx="2">
                  <c:v>67.28</c:v>
                </c:pt>
                <c:pt idx="3">
                  <c:v>67.760000000000005</c:v>
                </c:pt>
                <c:pt idx="4">
                  <c:v>67.489999999999995</c:v>
                </c:pt>
              </c:numCache>
            </c:numRef>
          </c:val>
          <c:extLst xmlns:c16r2="http://schemas.microsoft.com/office/drawing/2015/06/chart">
            <c:ext xmlns:c16="http://schemas.microsoft.com/office/drawing/2014/chart" uri="{C3380CC4-5D6E-409C-BE32-E72D297353CC}">
              <c16:uniqueId val="{00000000-650B-464D-8A86-F12671D16680}"/>
            </c:ext>
          </c:extLst>
        </c:ser>
        <c:dLbls>
          <c:showLegendKey val="0"/>
          <c:showVal val="0"/>
          <c:showCatName val="0"/>
          <c:showSerName val="0"/>
          <c:showPercent val="0"/>
          <c:showBubbleSize val="0"/>
        </c:dLbls>
        <c:gapWidth val="150"/>
        <c:axId val="183494368"/>
        <c:axId val="18349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650B-464D-8A86-F12671D16680}"/>
            </c:ext>
          </c:extLst>
        </c:ser>
        <c:dLbls>
          <c:showLegendKey val="0"/>
          <c:showVal val="0"/>
          <c:showCatName val="0"/>
          <c:showSerName val="0"/>
          <c:showPercent val="0"/>
          <c:showBubbleSize val="0"/>
        </c:dLbls>
        <c:marker val="1"/>
        <c:smooth val="0"/>
        <c:axId val="183494368"/>
        <c:axId val="183494760"/>
      </c:lineChart>
      <c:dateAx>
        <c:axId val="183494368"/>
        <c:scaling>
          <c:orientation val="minMax"/>
        </c:scaling>
        <c:delete val="1"/>
        <c:axPos val="b"/>
        <c:numFmt formatCode="ge" sourceLinked="1"/>
        <c:majorTickMark val="none"/>
        <c:minorTickMark val="none"/>
        <c:tickLblPos val="none"/>
        <c:crossAx val="183494760"/>
        <c:crosses val="autoZero"/>
        <c:auto val="1"/>
        <c:lblOffset val="100"/>
        <c:baseTimeUnit val="years"/>
      </c:dateAx>
      <c:valAx>
        <c:axId val="18349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96.77</c:v>
                </c:pt>
                <c:pt idx="1">
                  <c:v>96.46</c:v>
                </c:pt>
                <c:pt idx="2">
                  <c:v>95.62</c:v>
                </c:pt>
                <c:pt idx="3">
                  <c:v>94.95</c:v>
                </c:pt>
                <c:pt idx="4">
                  <c:v>94.6</c:v>
                </c:pt>
              </c:numCache>
            </c:numRef>
          </c:val>
          <c:extLst xmlns:c16r2="http://schemas.microsoft.com/office/drawing/2015/06/chart">
            <c:ext xmlns:c16="http://schemas.microsoft.com/office/drawing/2014/chart" uri="{C3380CC4-5D6E-409C-BE32-E72D297353CC}">
              <c16:uniqueId val="{00000000-5032-4C21-A7FA-F0A1A54C9E74}"/>
            </c:ext>
          </c:extLst>
        </c:ser>
        <c:dLbls>
          <c:showLegendKey val="0"/>
          <c:showVal val="0"/>
          <c:showCatName val="0"/>
          <c:showSerName val="0"/>
          <c:showPercent val="0"/>
          <c:showBubbleSize val="0"/>
        </c:dLbls>
        <c:gapWidth val="150"/>
        <c:axId val="123373144"/>
        <c:axId val="12337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5032-4C21-A7FA-F0A1A54C9E74}"/>
            </c:ext>
          </c:extLst>
        </c:ser>
        <c:dLbls>
          <c:showLegendKey val="0"/>
          <c:showVal val="0"/>
          <c:showCatName val="0"/>
          <c:showSerName val="0"/>
          <c:showPercent val="0"/>
          <c:showBubbleSize val="0"/>
        </c:dLbls>
        <c:marker val="1"/>
        <c:smooth val="0"/>
        <c:axId val="123373144"/>
        <c:axId val="123372752"/>
      </c:lineChart>
      <c:dateAx>
        <c:axId val="123373144"/>
        <c:scaling>
          <c:orientation val="minMax"/>
        </c:scaling>
        <c:delete val="1"/>
        <c:axPos val="b"/>
        <c:numFmt formatCode="ge" sourceLinked="1"/>
        <c:majorTickMark val="none"/>
        <c:minorTickMark val="none"/>
        <c:tickLblPos val="none"/>
        <c:crossAx val="123372752"/>
        <c:crosses val="autoZero"/>
        <c:auto val="1"/>
        <c:lblOffset val="100"/>
        <c:baseTimeUnit val="years"/>
      </c:dateAx>
      <c:valAx>
        <c:axId val="12337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7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100.56</c:v>
                </c:pt>
                <c:pt idx="1">
                  <c:v>112.69</c:v>
                </c:pt>
                <c:pt idx="2">
                  <c:v>115.38</c:v>
                </c:pt>
                <c:pt idx="3">
                  <c:v>110.64</c:v>
                </c:pt>
                <c:pt idx="4">
                  <c:v>108.22</c:v>
                </c:pt>
              </c:numCache>
            </c:numRef>
          </c:val>
          <c:extLst xmlns:c16r2="http://schemas.microsoft.com/office/drawing/2015/06/chart">
            <c:ext xmlns:c16="http://schemas.microsoft.com/office/drawing/2014/chart" uri="{C3380CC4-5D6E-409C-BE32-E72D297353CC}">
              <c16:uniqueId val="{00000000-9B1A-4795-9C81-80401347EC69}"/>
            </c:ext>
          </c:extLst>
        </c:ser>
        <c:dLbls>
          <c:showLegendKey val="0"/>
          <c:showVal val="0"/>
          <c:showCatName val="0"/>
          <c:showSerName val="0"/>
          <c:showPercent val="0"/>
          <c:showBubbleSize val="0"/>
        </c:dLbls>
        <c:gapWidth val="150"/>
        <c:axId val="182187896"/>
        <c:axId val="18218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9B1A-4795-9C81-80401347EC69}"/>
            </c:ext>
          </c:extLst>
        </c:ser>
        <c:dLbls>
          <c:showLegendKey val="0"/>
          <c:showVal val="0"/>
          <c:showCatName val="0"/>
          <c:showSerName val="0"/>
          <c:showPercent val="0"/>
          <c:showBubbleSize val="0"/>
        </c:dLbls>
        <c:marker val="1"/>
        <c:smooth val="0"/>
        <c:axId val="182187896"/>
        <c:axId val="182185384"/>
      </c:lineChart>
      <c:dateAx>
        <c:axId val="182187896"/>
        <c:scaling>
          <c:orientation val="minMax"/>
        </c:scaling>
        <c:delete val="1"/>
        <c:axPos val="b"/>
        <c:numFmt formatCode="ge" sourceLinked="1"/>
        <c:majorTickMark val="none"/>
        <c:minorTickMark val="none"/>
        <c:tickLblPos val="none"/>
        <c:crossAx val="182185384"/>
        <c:crosses val="autoZero"/>
        <c:auto val="1"/>
        <c:lblOffset val="100"/>
        <c:baseTimeUnit val="years"/>
      </c:dateAx>
      <c:valAx>
        <c:axId val="182185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18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46.82</c:v>
                </c:pt>
                <c:pt idx="1">
                  <c:v>48.51</c:v>
                </c:pt>
                <c:pt idx="2">
                  <c:v>49.91</c:v>
                </c:pt>
                <c:pt idx="3">
                  <c:v>50.77</c:v>
                </c:pt>
                <c:pt idx="4">
                  <c:v>50.6</c:v>
                </c:pt>
              </c:numCache>
            </c:numRef>
          </c:val>
          <c:extLst xmlns:c16r2="http://schemas.microsoft.com/office/drawing/2015/06/chart">
            <c:ext xmlns:c16="http://schemas.microsoft.com/office/drawing/2014/chart" uri="{C3380CC4-5D6E-409C-BE32-E72D297353CC}">
              <c16:uniqueId val="{00000000-C670-487B-981F-E54346871CD0}"/>
            </c:ext>
          </c:extLst>
        </c:ser>
        <c:dLbls>
          <c:showLegendKey val="0"/>
          <c:showVal val="0"/>
          <c:showCatName val="0"/>
          <c:showSerName val="0"/>
          <c:showPercent val="0"/>
          <c:showBubbleSize val="0"/>
        </c:dLbls>
        <c:gapWidth val="150"/>
        <c:axId val="182579936"/>
        <c:axId val="18258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C670-487B-981F-E54346871CD0}"/>
            </c:ext>
          </c:extLst>
        </c:ser>
        <c:dLbls>
          <c:showLegendKey val="0"/>
          <c:showVal val="0"/>
          <c:showCatName val="0"/>
          <c:showSerName val="0"/>
          <c:showPercent val="0"/>
          <c:showBubbleSize val="0"/>
        </c:dLbls>
        <c:marker val="1"/>
        <c:smooth val="0"/>
        <c:axId val="182579936"/>
        <c:axId val="182580320"/>
      </c:lineChart>
      <c:dateAx>
        <c:axId val="182579936"/>
        <c:scaling>
          <c:orientation val="minMax"/>
        </c:scaling>
        <c:delete val="1"/>
        <c:axPos val="b"/>
        <c:numFmt formatCode="ge" sourceLinked="1"/>
        <c:majorTickMark val="none"/>
        <c:minorTickMark val="none"/>
        <c:tickLblPos val="none"/>
        <c:crossAx val="182580320"/>
        <c:crosses val="autoZero"/>
        <c:auto val="1"/>
        <c:lblOffset val="100"/>
        <c:baseTimeUnit val="years"/>
      </c:dateAx>
      <c:valAx>
        <c:axId val="1825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11.08</c:v>
                </c:pt>
                <c:pt idx="3" formatCode="#,##0.00;&quot;△&quot;#,##0.00;&quot;-&quot;">
                  <c:v>11.01</c:v>
                </c:pt>
                <c:pt idx="4" formatCode="#,##0.00;&quot;△&quot;#,##0.00;&quot;-&quot;">
                  <c:v>13.38</c:v>
                </c:pt>
              </c:numCache>
            </c:numRef>
          </c:val>
          <c:extLst xmlns:c16r2="http://schemas.microsoft.com/office/drawing/2015/06/chart">
            <c:ext xmlns:c16="http://schemas.microsoft.com/office/drawing/2014/chart" uri="{C3380CC4-5D6E-409C-BE32-E72D297353CC}">
              <c16:uniqueId val="{00000000-668F-4319-9068-58A2F3587230}"/>
            </c:ext>
          </c:extLst>
        </c:ser>
        <c:dLbls>
          <c:showLegendKey val="0"/>
          <c:showVal val="0"/>
          <c:showCatName val="0"/>
          <c:showSerName val="0"/>
          <c:showPercent val="0"/>
          <c:showBubbleSize val="0"/>
        </c:dLbls>
        <c:gapWidth val="150"/>
        <c:axId val="123369616"/>
        <c:axId val="12337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668F-4319-9068-58A2F3587230}"/>
            </c:ext>
          </c:extLst>
        </c:ser>
        <c:dLbls>
          <c:showLegendKey val="0"/>
          <c:showVal val="0"/>
          <c:showCatName val="0"/>
          <c:showSerName val="0"/>
          <c:showPercent val="0"/>
          <c:showBubbleSize val="0"/>
        </c:dLbls>
        <c:marker val="1"/>
        <c:smooth val="0"/>
        <c:axId val="123369616"/>
        <c:axId val="123370008"/>
      </c:lineChart>
      <c:dateAx>
        <c:axId val="123369616"/>
        <c:scaling>
          <c:orientation val="minMax"/>
        </c:scaling>
        <c:delete val="1"/>
        <c:axPos val="b"/>
        <c:numFmt formatCode="ge" sourceLinked="1"/>
        <c:majorTickMark val="none"/>
        <c:minorTickMark val="none"/>
        <c:tickLblPos val="none"/>
        <c:crossAx val="123370008"/>
        <c:crosses val="autoZero"/>
        <c:auto val="1"/>
        <c:lblOffset val="100"/>
        <c:baseTimeUnit val="years"/>
      </c:dateAx>
      <c:valAx>
        <c:axId val="12337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6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7A-415E-9BA5-4BC6D74DC863}"/>
            </c:ext>
          </c:extLst>
        </c:ser>
        <c:dLbls>
          <c:showLegendKey val="0"/>
          <c:showVal val="0"/>
          <c:showCatName val="0"/>
          <c:showSerName val="0"/>
          <c:showPercent val="0"/>
          <c:showBubbleSize val="0"/>
        </c:dLbls>
        <c:gapWidth val="150"/>
        <c:axId val="123373536"/>
        <c:axId val="12337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287A-415E-9BA5-4BC6D74DC863}"/>
            </c:ext>
          </c:extLst>
        </c:ser>
        <c:dLbls>
          <c:showLegendKey val="0"/>
          <c:showVal val="0"/>
          <c:showCatName val="0"/>
          <c:showSerName val="0"/>
          <c:showPercent val="0"/>
          <c:showBubbleSize val="0"/>
        </c:dLbls>
        <c:marker val="1"/>
        <c:smooth val="0"/>
        <c:axId val="123373536"/>
        <c:axId val="123373928"/>
      </c:lineChart>
      <c:dateAx>
        <c:axId val="123373536"/>
        <c:scaling>
          <c:orientation val="minMax"/>
        </c:scaling>
        <c:delete val="1"/>
        <c:axPos val="b"/>
        <c:numFmt formatCode="ge" sourceLinked="1"/>
        <c:majorTickMark val="none"/>
        <c:minorTickMark val="none"/>
        <c:tickLblPos val="none"/>
        <c:crossAx val="123373928"/>
        <c:crosses val="autoZero"/>
        <c:auto val="1"/>
        <c:lblOffset val="100"/>
        <c:baseTimeUnit val="years"/>
      </c:dateAx>
      <c:valAx>
        <c:axId val="123373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3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1594.4</c:v>
                </c:pt>
                <c:pt idx="1">
                  <c:v>821.43</c:v>
                </c:pt>
                <c:pt idx="2">
                  <c:v>596.22</c:v>
                </c:pt>
                <c:pt idx="3">
                  <c:v>435.34</c:v>
                </c:pt>
                <c:pt idx="4">
                  <c:v>204.29</c:v>
                </c:pt>
              </c:numCache>
            </c:numRef>
          </c:val>
          <c:extLst xmlns:c16r2="http://schemas.microsoft.com/office/drawing/2015/06/chart">
            <c:ext xmlns:c16="http://schemas.microsoft.com/office/drawing/2014/chart" uri="{C3380CC4-5D6E-409C-BE32-E72D297353CC}">
              <c16:uniqueId val="{00000000-DD6B-4B45-82A5-AA4F5935C824}"/>
            </c:ext>
          </c:extLst>
        </c:ser>
        <c:dLbls>
          <c:showLegendKey val="0"/>
          <c:showVal val="0"/>
          <c:showCatName val="0"/>
          <c:showSerName val="0"/>
          <c:showPercent val="0"/>
          <c:showBubbleSize val="0"/>
        </c:dLbls>
        <c:gapWidth val="150"/>
        <c:axId val="123375496"/>
        <c:axId val="18303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DD6B-4B45-82A5-AA4F5935C824}"/>
            </c:ext>
          </c:extLst>
        </c:ser>
        <c:dLbls>
          <c:showLegendKey val="0"/>
          <c:showVal val="0"/>
          <c:showCatName val="0"/>
          <c:showSerName val="0"/>
          <c:showPercent val="0"/>
          <c:showBubbleSize val="0"/>
        </c:dLbls>
        <c:marker val="1"/>
        <c:smooth val="0"/>
        <c:axId val="123375496"/>
        <c:axId val="183031272"/>
      </c:lineChart>
      <c:dateAx>
        <c:axId val="123375496"/>
        <c:scaling>
          <c:orientation val="minMax"/>
        </c:scaling>
        <c:delete val="1"/>
        <c:axPos val="b"/>
        <c:numFmt formatCode="ge" sourceLinked="1"/>
        <c:majorTickMark val="none"/>
        <c:minorTickMark val="none"/>
        <c:tickLblPos val="none"/>
        <c:crossAx val="183031272"/>
        <c:crosses val="autoZero"/>
        <c:auto val="1"/>
        <c:lblOffset val="100"/>
        <c:baseTimeUnit val="years"/>
      </c:dateAx>
      <c:valAx>
        <c:axId val="183031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37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337.7</c:v>
                </c:pt>
                <c:pt idx="1">
                  <c:v>316.39</c:v>
                </c:pt>
                <c:pt idx="2">
                  <c:v>293.14999999999998</c:v>
                </c:pt>
                <c:pt idx="3">
                  <c:v>280.63</c:v>
                </c:pt>
                <c:pt idx="4">
                  <c:v>268.76</c:v>
                </c:pt>
              </c:numCache>
            </c:numRef>
          </c:val>
          <c:extLst xmlns:c16r2="http://schemas.microsoft.com/office/drawing/2015/06/chart">
            <c:ext xmlns:c16="http://schemas.microsoft.com/office/drawing/2014/chart" uri="{C3380CC4-5D6E-409C-BE32-E72D297353CC}">
              <c16:uniqueId val="{00000000-DACD-4C11-8DA6-8361FD8C9CB5}"/>
            </c:ext>
          </c:extLst>
        </c:ser>
        <c:dLbls>
          <c:showLegendKey val="0"/>
          <c:showVal val="0"/>
          <c:showCatName val="0"/>
          <c:showSerName val="0"/>
          <c:showPercent val="0"/>
          <c:showBubbleSize val="0"/>
        </c:dLbls>
        <c:gapWidth val="150"/>
        <c:axId val="183032448"/>
        <c:axId val="18303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DACD-4C11-8DA6-8361FD8C9CB5}"/>
            </c:ext>
          </c:extLst>
        </c:ser>
        <c:dLbls>
          <c:showLegendKey val="0"/>
          <c:showVal val="0"/>
          <c:showCatName val="0"/>
          <c:showSerName val="0"/>
          <c:showPercent val="0"/>
          <c:showBubbleSize val="0"/>
        </c:dLbls>
        <c:marker val="1"/>
        <c:smooth val="0"/>
        <c:axId val="183032448"/>
        <c:axId val="183032840"/>
      </c:lineChart>
      <c:dateAx>
        <c:axId val="183032448"/>
        <c:scaling>
          <c:orientation val="minMax"/>
        </c:scaling>
        <c:delete val="1"/>
        <c:axPos val="b"/>
        <c:numFmt formatCode="ge" sourceLinked="1"/>
        <c:majorTickMark val="none"/>
        <c:minorTickMark val="none"/>
        <c:tickLblPos val="none"/>
        <c:crossAx val="183032840"/>
        <c:crosses val="autoZero"/>
        <c:auto val="1"/>
        <c:lblOffset val="100"/>
        <c:baseTimeUnit val="years"/>
      </c:dateAx>
      <c:valAx>
        <c:axId val="183032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0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93.49</c:v>
                </c:pt>
                <c:pt idx="1">
                  <c:v>108.6</c:v>
                </c:pt>
                <c:pt idx="2">
                  <c:v>110.92</c:v>
                </c:pt>
                <c:pt idx="3">
                  <c:v>108.08</c:v>
                </c:pt>
                <c:pt idx="4">
                  <c:v>103.86</c:v>
                </c:pt>
              </c:numCache>
            </c:numRef>
          </c:val>
          <c:extLst xmlns:c16r2="http://schemas.microsoft.com/office/drawing/2015/06/chart">
            <c:ext xmlns:c16="http://schemas.microsoft.com/office/drawing/2014/chart" uri="{C3380CC4-5D6E-409C-BE32-E72D297353CC}">
              <c16:uniqueId val="{00000000-4718-4CCC-9B1D-195E4151A9C1}"/>
            </c:ext>
          </c:extLst>
        </c:ser>
        <c:dLbls>
          <c:showLegendKey val="0"/>
          <c:showVal val="0"/>
          <c:showCatName val="0"/>
          <c:showSerName val="0"/>
          <c:showPercent val="0"/>
          <c:showBubbleSize val="0"/>
        </c:dLbls>
        <c:gapWidth val="150"/>
        <c:axId val="183034016"/>
        <c:axId val="18303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4718-4CCC-9B1D-195E4151A9C1}"/>
            </c:ext>
          </c:extLst>
        </c:ser>
        <c:dLbls>
          <c:showLegendKey val="0"/>
          <c:showVal val="0"/>
          <c:showCatName val="0"/>
          <c:showSerName val="0"/>
          <c:showPercent val="0"/>
          <c:showBubbleSize val="0"/>
        </c:dLbls>
        <c:marker val="1"/>
        <c:smooth val="0"/>
        <c:axId val="183034016"/>
        <c:axId val="183034408"/>
      </c:lineChart>
      <c:dateAx>
        <c:axId val="183034016"/>
        <c:scaling>
          <c:orientation val="minMax"/>
        </c:scaling>
        <c:delete val="1"/>
        <c:axPos val="b"/>
        <c:numFmt formatCode="ge" sourceLinked="1"/>
        <c:majorTickMark val="none"/>
        <c:minorTickMark val="none"/>
        <c:tickLblPos val="none"/>
        <c:crossAx val="183034408"/>
        <c:crosses val="autoZero"/>
        <c:auto val="1"/>
        <c:lblOffset val="100"/>
        <c:baseTimeUnit val="years"/>
      </c:dateAx>
      <c:valAx>
        <c:axId val="18303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133.66999999999999</c:v>
                </c:pt>
                <c:pt idx="1">
                  <c:v>116.74</c:v>
                </c:pt>
                <c:pt idx="2">
                  <c:v>114.39</c:v>
                </c:pt>
                <c:pt idx="3">
                  <c:v>117.41</c:v>
                </c:pt>
                <c:pt idx="4">
                  <c:v>122.67</c:v>
                </c:pt>
              </c:numCache>
            </c:numRef>
          </c:val>
          <c:extLst xmlns:c16r2="http://schemas.microsoft.com/office/drawing/2015/06/chart">
            <c:ext xmlns:c16="http://schemas.microsoft.com/office/drawing/2014/chart" uri="{C3380CC4-5D6E-409C-BE32-E72D297353CC}">
              <c16:uniqueId val="{00000000-95AD-40D3-963A-374BD636806D}"/>
            </c:ext>
          </c:extLst>
        </c:ser>
        <c:dLbls>
          <c:showLegendKey val="0"/>
          <c:showVal val="0"/>
          <c:showCatName val="0"/>
          <c:showSerName val="0"/>
          <c:showPercent val="0"/>
          <c:showBubbleSize val="0"/>
        </c:dLbls>
        <c:gapWidth val="150"/>
        <c:axId val="183492800"/>
        <c:axId val="18349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95AD-40D3-963A-374BD636806D}"/>
            </c:ext>
          </c:extLst>
        </c:ser>
        <c:dLbls>
          <c:showLegendKey val="0"/>
          <c:showVal val="0"/>
          <c:showCatName val="0"/>
          <c:showSerName val="0"/>
          <c:showPercent val="0"/>
          <c:showBubbleSize val="0"/>
        </c:dLbls>
        <c:marker val="1"/>
        <c:smooth val="0"/>
        <c:axId val="183492800"/>
        <c:axId val="183493192"/>
      </c:lineChart>
      <c:dateAx>
        <c:axId val="183492800"/>
        <c:scaling>
          <c:orientation val="minMax"/>
        </c:scaling>
        <c:delete val="1"/>
        <c:axPos val="b"/>
        <c:numFmt formatCode="ge" sourceLinked="1"/>
        <c:majorTickMark val="none"/>
        <c:minorTickMark val="none"/>
        <c:tickLblPos val="none"/>
        <c:crossAx val="183493192"/>
        <c:crosses val="autoZero"/>
        <c:auto val="1"/>
        <c:lblOffset val="100"/>
        <c:baseTimeUnit val="years"/>
      </c:dateAx>
      <c:valAx>
        <c:axId val="18349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野木町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25735</v>
      </c>
      <c r="AM8" s="70"/>
      <c r="AN8" s="70"/>
      <c r="AO8" s="70"/>
      <c r="AP8" s="70"/>
      <c r="AQ8" s="70"/>
      <c r="AR8" s="70"/>
      <c r="AS8" s="70"/>
      <c r="AT8" s="66">
        <f>データ!$S$6</f>
        <v>30.26</v>
      </c>
      <c r="AU8" s="67"/>
      <c r="AV8" s="67"/>
      <c r="AW8" s="67"/>
      <c r="AX8" s="67"/>
      <c r="AY8" s="67"/>
      <c r="AZ8" s="67"/>
      <c r="BA8" s="67"/>
      <c r="BB8" s="69">
        <f>データ!$T$6</f>
        <v>850.46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76.400000000000006</v>
      </c>
      <c r="J10" s="67"/>
      <c r="K10" s="67"/>
      <c r="L10" s="67"/>
      <c r="M10" s="67"/>
      <c r="N10" s="67"/>
      <c r="O10" s="68"/>
      <c r="P10" s="69">
        <f>データ!$P$6</f>
        <v>88.22</v>
      </c>
      <c r="Q10" s="69"/>
      <c r="R10" s="69"/>
      <c r="S10" s="69"/>
      <c r="T10" s="69"/>
      <c r="U10" s="69"/>
      <c r="V10" s="69"/>
      <c r="W10" s="70">
        <f>データ!$Q$6</f>
        <v>2480</v>
      </c>
      <c r="X10" s="70"/>
      <c r="Y10" s="70"/>
      <c r="Z10" s="70"/>
      <c r="AA10" s="70"/>
      <c r="AB10" s="70"/>
      <c r="AC10" s="70"/>
      <c r="AD10" s="2"/>
      <c r="AE10" s="2"/>
      <c r="AF10" s="2"/>
      <c r="AG10" s="2"/>
      <c r="AH10" s="4"/>
      <c r="AI10" s="4"/>
      <c r="AJ10" s="4"/>
      <c r="AK10" s="4"/>
      <c r="AL10" s="70">
        <f>データ!$U$6</f>
        <v>22660</v>
      </c>
      <c r="AM10" s="70"/>
      <c r="AN10" s="70"/>
      <c r="AO10" s="70"/>
      <c r="AP10" s="70"/>
      <c r="AQ10" s="70"/>
      <c r="AR10" s="70"/>
      <c r="AS10" s="70"/>
      <c r="AT10" s="66">
        <f>データ!$V$6</f>
        <v>20.53</v>
      </c>
      <c r="AU10" s="67"/>
      <c r="AV10" s="67"/>
      <c r="AW10" s="67"/>
      <c r="AX10" s="67"/>
      <c r="AY10" s="67"/>
      <c r="AZ10" s="67"/>
      <c r="BA10" s="67"/>
      <c r="BB10" s="69">
        <f>データ!$W$6</f>
        <v>1103.75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password="A597"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U1" workbookViewId="0">
      <selection activeCell="DU8" sqref="DU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93645</v>
      </c>
      <c r="D6" s="33">
        <f t="shared" si="3"/>
        <v>46</v>
      </c>
      <c r="E6" s="33">
        <f t="shared" si="3"/>
        <v>1</v>
      </c>
      <c r="F6" s="33">
        <f t="shared" si="3"/>
        <v>0</v>
      </c>
      <c r="G6" s="33">
        <f t="shared" si="3"/>
        <v>1</v>
      </c>
      <c r="H6" s="33" t="str">
        <f t="shared" si="3"/>
        <v>栃木県　野木町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76.400000000000006</v>
      </c>
      <c r="P6" s="34">
        <f t="shared" si="3"/>
        <v>88.22</v>
      </c>
      <c r="Q6" s="34">
        <f t="shared" si="3"/>
        <v>2480</v>
      </c>
      <c r="R6" s="34">
        <f t="shared" si="3"/>
        <v>25735</v>
      </c>
      <c r="S6" s="34">
        <f t="shared" si="3"/>
        <v>30.26</v>
      </c>
      <c r="T6" s="34">
        <f t="shared" si="3"/>
        <v>850.46</v>
      </c>
      <c r="U6" s="34">
        <f t="shared" si="3"/>
        <v>22660</v>
      </c>
      <c r="V6" s="34">
        <f t="shared" si="3"/>
        <v>20.53</v>
      </c>
      <c r="W6" s="34">
        <f t="shared" si="3"/>
        <v>1103.75</v>
      </c>
      <c r="X6" s="35">
        <f>IF(X7="",NA(),X7)</f>
        <v>100.56</v>
      </c>
      <c r="Y6" s="35">
        <f t="shared" ref="Y6:AG6" si="4">IF(Y7="",NA(),Y7)</f>
        <v>112.69</v>
      </c>
      <c r="Z6" s="35">
        <f t="shared" si="4"/>
        <v>115.38</v>
      </c>
      <c r="AA6" s="35">
        <f t="shared" si="4"/>
        <v>110.64</v>
      </c>
      <c r="AB6" s="35">
        <f t="shared" si="4"/>
        <v>108.22</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1594.4</v>
      </c>
      <c r="AU6" s="35">
        <f t="shared" ref="AU6:BC6" si="6">IF(AU7="",NA(),AU7)</f>
        <v>821.43</v>
      </c>
      <c r="AV6" s="35">
        <f t="shared" si="6"/>
        <v>596.22</v>
      </c>
      <c r="AW6" s="35">
        <f t="shared" si="6"/>
        <v>435.34</v>
      </c>
      <c r="AX6" s="35">
        <f t="shared" si="6"/>
        <v>204.29</v>
      </c>
      <c r="AY6" s="35">
        <f t="shared" si="6"/>
        <v>963.24</v>
      </c>
      <c r="AZ6" s="35">
        <f t="shared" si="6"/>
        <v>381.53</v>
      </c>
      <c r="BA6" s="35">
        <f t="shared" si="6"/>
        <v>391.54</v>
      </c>
      <c r="BB6" s="35">
        <f t="shared" si="6"/>
        <v>384.34</v>
      </c>
      <c r="BC6" s="35">
        <f t="shared" si="6"/>
        <v>359.47</v>
      </c>
      <c r="BD6" s="34" t="str">
        <f>IF(BD7="","",IF(BD7="-","【-】","【"&amp;SUBSTITUTE(TEXT(BD7,"#,##0.00"),"-","△")&amp;"】"))</f>
        <v>【264.34】</v>
      </c>
      <c r="BE6" s="35">
        <f>IF(BE7="",NA(),BE7)</f>
        <v>337.7</v>
      </c>
      <c r="BF6" s="35">
        <f t="shared" ref="BF6:BN6" si="7">IF(BF7="",NA(),BF7)</f>
        <v>316.39</v>
      </c>
      <c r="BG6" s="35">
        <f t="shared" si="7"/>
        <v>293.14999999999998</v>
      </c>
      <c r="BH6" s="35">
        <f t="shared" si="7"/>
        <v>280.63</v>
      </c>
      <c r="BI6" s="35">
        <f t="shared" si="7"/>
        <v>268.76</v>
      </c>
      <c r="BJ6" s="35">
        <f t="shared" si="7"/>
        <v>400.38</v>
      </c>
      <c r="BK6" s="35">
        <f t="shared" si="7"/>
        <v>393.27</v>
      </c>
      <c r="BL6" s="35">
        <f t="shared" si="7"/>
        <v>386.97</v>
      </c>
      <c r="BM6" s="35">
        <f t="shared" si="7"/>
        <v>380.58</v>
      </c>
      <c r="BN6" s="35">
        <f t="shared" si="7"/>
        <v>401.79</v>
      </c>
      <c r="BO6" s="34" t="str">
        <f>IF(BO7="","",IF(BO7="-","【-】","【"&amp;SUBSTITUTE(TEXT(BO7,"#,##0.00"),"-","△")&amp;"】"))</f>
        <v>【274.27】</v>
      </c>
      <c r="BP6" s="35">
        <f>IF(BP7="",NA(),BP7)</f>
        <v>93.49</v>
      </c>
      <c r="BQ6" s="35">
        <f t="shared" ref="BQ6:BY6" si="8">IF(BQ7="",NA(),BQ7)</f>
        <v>108.6</v>
      </c>
      <c r="BR6" s="35">
        <f t="shared" si="8"/>
        <v>110.92</v>
      </c>
      <c r="BS6" s="35">
        <f t="shared" si="8"/>
        <v>108.08</v>
      </c>
      <c r="BT6" s="35">
        <f t="shared" si="8"/>
        <v>103.86</v>
      </c>
      <c r="BU6" s="35">
        <f t="shared" si="8"/>
        <v>96.56</v>
      </c>
      <c r="BV6" s="35">
        <f t="shared" si="8"/>
        <v>100.47</v>
      </c>
      <c r="BW6" s="35">
        <f t="shared" si="8"/>
        <v>101.72</v>
      </c>
      <c r="BX6" s="35">
        <f t="shared" si="8"/>
        <v>102.38</v>
      </c>
      <c r="BY6" s="35">
        <f t="shared" si="8"/>
        <v>100.12</v>
      </c>
      <c r="BZ6" s="34" t="str">
        <f>IF(BZ7="","",IF(BZ7="-","【-】","【"&amp;SUBSTITUTE(TEXT(BZ7,"#,##0.00"),"-","△")&amp;"】"))</f>
        <v>【104.36】</v>
      </c>
      <c r="CA6" s="35">
        <f>IF(CA7="",NA(),CA7)</f>
        <v>133.66999999999999</v>
      </c>
      <c r="CB6" s="35">
        <f t="shared" ref="CB6:CJ6" si="9">IF(CB7="",NA(),CB7)</f>
        <v>116.74</v>
      </c>
      <c r="CC6" s="35">
        <f t="shared" si="9"/>
        <v>114.39</v>
      </c>
      <c r="CD6" s="35">
        <f t="shared" si="9"/>
        <v>117.41</v>
      </c>
      <c r="CE6" s="35">
        <f t="shared" si="9"/>
        <v>122.67</v>
      </c>
      <c r="CF6" s="35">
        <f t="shared" si="9"/>
        <v>177.14</v>
      </c>
      <c r="CG6" s="35">
        <f t="shared" si="9"/>
        <v>169.82</v>
      </c>
      <c r="CH6" s="35">
        <f t="shared" si="9"/>
        <v>168.2</v>
      </c>
      <c r="CI6" s="35">
        <f t="shared" si="9"/>
        <v>168.67</v>
      </c>
      <c r="CJ6" s="35">
        <f t="shared" si="9"/>
        <v>174.97</v>
      </c>
      <c r="CK6" s="34" t="str">
        <f>IF(CK7="","",IF(CK7="-","【-】","【"&amp;SUBSTITUTE(TEXT(CK7,"#,##0.00"),"-","△")&amp;"】"))</f>
        <v>【165.71】</v>
      </c>
      <c r="CL6" s="35">
        <f>IF(CL7="",NA(),CL7)</f>
        <v>64.430000000000007</v>
      </c>
      <c r="CM6" s="35">
        <f t="shared" ref="CM6:CU6" si="10">IF(CM7="",NA(),CM7)</f>
        <v>64.97</v>
      </c>
      <c r="CN6" s="35">
        <f t="shared" si="10"/>
        <v>67.28</v>
      </c>
      <c r="CO6" s="35">
        <f t="shared" si="10"/>
        <v>67.760000000000005</v>
      </c>
      <c r="CP6" s="35">
        <f t="shared" si="10"/>
        <v>67.489999999999995</v>
      </c>
      <c r="CQ6" s="35">
        <f t="shared" si="10"/>
        <v>55.64</v>
      </c>
      <c r="CR6" s="35">
        <f t="shared" si="10"/>
        <v>55.13</v>
      </c>
      <c r="CS6" s="35">
        <f t="shared" si="10"/>
        <v>54.77</v>
      </c>
      <c r="CT6" s="35">
        <f t="shared" si="10"/>
        <v>54.92</v>
      </c>
      <c r="CU6" s="35">
        <f t="shared" si="10"/>
        <v>55.63</v>
      </c>
      <c r="CV6" s="34" t="str">
        <f>IF(CV7="","",IF(CV7="-","【-】","【"&amp;SUBSTITUTE(TEXT(CV7,"#,##0.00"),"-","△")&amp;"】"))</f>
        <v>【60.41】</v>
      </c>
      <c r="CW6" s="35">
        <f>IF(CW7="",NA(),CW7)</f>
        <v>96.77</v>
      </c>
      <c r="CX6" s="35">
        <f t="shared" ref="CX6:DF6" si="11">IF(CX7="",NA(),CX7)</f>
        <v>96.46</v>
      </c>
      <c r="CY6" s="35">
        <f t="shared" si="11"/>
        <v>95.62</v>
      </c>
      <c r="CZ6" s="35">
        <f t="shared" si="11"/>
        <v>94.95</v>
      </c>
      <c r="DA6" s="35">
        <f t="shared" si="11"/>
        <v>94.6</v>
      </c>
      <c r="DB6" s="35">
        <f t="shared" si="11"/>
        <v>83.09</v>
      </c>
      <c r="DC6" s="35">
        <f t="shared" si="11"/>
        <v>83</v>
      </c>
      <c r="DD6" s="35">
        <f t="shared" si="11"/>
        <v>82.89</v>
      </c>
      <c r="DE6" s="35">
        <f t="shared" si="11"/>
        <v>82.66</v>
      </c>
      <c r="DF6" s="35">
        <f t="shared" si="11"/>
        <v>82.04</v>
      </c>
      <c r="DG6" s="34" t="str">
        <f>IF(DG7="","",IF(DG7="-","【-】","【"&amp;SUBSTITUTE(TEXT(DG7,"#,##0.00"),"-","△")&amp;"】"))</f>
        <v>【89.93】</v>
      </c>
      <c r="DH6" s="35">
        <f>IF(DH7="",NA(),DH7)</f>
        <v>46.82</v>
      </c>
      <c r="DI6" s="35">
        <f t="shared" ref="DI6:DQ6" si="12">IF(DI7="",NA(),DI7)</f>
        <v>48.51</v>
      </c>
      <c r="DJ6" s="35">
        <f t="shared" si="12"/>
        <v>49.91</v>
      </c>
      <c r="DK6" s="35">
        <f t="shared" si="12"/>
        <v>50.77</v>
      </c>
      <c r="DL6" s="35">
        <f t="shared" si="12"/>
        <v>50.6</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4">
        <f t="shared" ref="DT6:EB6" si="13">IF(DT7="",NA(),DT7)</f>
        <v>0</v>
      </c>
      <c r="DU6" s="35">
        <f t="shared" si="13"/>
        <v>11.08</v>
      </c>
      <c r="DV6" s="35">
        <f t="shared" si="13"/>
        <v>11.01</v>
      </c>
      <c r="DW6" s="35">
        <f t="shared" si="13"/>
        <v>13.38</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0.25</v>
      </c>
      <c r="EE6" s="35">
        <f t="shared" ref="EE6:EM6" si="14">IF(EE7="",NA(),EE7)</f>
        <v>0.12</v>
      </c>
      <c r="EF6" s="34">
        <f t="shared" si="14"/>
        <v>0.28999999999999998</v>
      </c>
      <c r="EG6" s="34">
        <f t="shared" si="14"/>
        <v>0.39</v>
      </c>
      <c r="EH6" s="35">
        <f t="shared" si="14"/>
        <v>0.18</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93645</v>
      </c>
      <c r="D7" s="37">
        <v>46</v>
      </c>
      <c r="E7" s="37">
        <v>1</v>
      </c>
      <c r="F7" s="37">
        <v>0</v>
      </c>
      <c r="G7" s="37">
        <v>1</v>
      </c>
      <c r="H7" s="37" t="s">
        <v>105</v>
      </c>
      <c r="I7" s="37" t="s">
        <v>106</v>
      </c>
      <c r="J7" s="37" t="s">
        <v>107</v>
      </c>
      <c r="K7" s="37" t="s">
        <v>108</v>
      </c>
      <c r="L7" s="37" t="s">
        <v>109</v>
      </c>
      <c r="M7" s="37" t="s">
        <v>110</v>
      </c>
      <c r="N7" s="38" t="s">
        <v>111</v>
      </c>
      <c r="O7" s="38">
        <v>76.400000000000006</v>
      </c>
      <c r="P7" s="38">
        <v>88.22</v>
      </c>
      <c r="Q7" s="38">
        <v>2480</v>
      </c>
      <c r="R7" s="38">
        <v>25735</v>
      </c>
      <c r="S7" s="38">
        <v>30.26</v>
      </c>
      <c r="T7" s="38">
        <v>850.46</v>
      </c>
      <c r="U7" s="38">
        <v>22660</v>
      </c>
      <c r="V7" s="38">
        <v>20.53</v>
      </c>
      <c r="W7" s="38">
        <v>1103.75</v>
      </c>
      <c r="X7" s="38">
        <v>100.56</v>
      </c>
      <c r="Y7" s="38">
        <v>112.69</v>
      </c>
      <c r="Z7" s="38">
        <v>115.38</v>
      </c>
      <c r="AA7" s="38">
        <v>110.64</v>
      </c>
      <c r="AB7" s="38">
        <v>108.22</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1594.4</v>
      </c>
      <c r="AU7" s="38">
        <v>821.43</v>
      </c>
      <c r="AV7" s="38">
        <v>596.22</v>
      </c>
      <c r="AW7" s="38">
        <v>435.34</v>
      </c>
      <c r="AX7" s="38">
        <v>204.29</v>
      </c>
      <c r="AY7" s="38">
        <v>963.24</v>
      </c>
      <c r="AZ7" s="38">
        <v>381.53</v>
      </c>
      <c r="BA7" s="38">
        <v>391.54</v>
      </c>
      <c r="BB7" s="38">
        <v>384.34</v>
      </c>
      <c r="BC7" s="38">
        <v>359.47</v>
      </c>
      <c r="BD7" s="38">
        <v>264.33999999999997</v>
      </c>
      <c r="BE7" s="38">
        <v>337.7</v>
      </c>
      <c r="BF7" s="38">
        <v>316.39</v>
      </c>
      <c r="BG7" s="38">
        <v>293.14999999999998</v>
      </c>
      <c r="BH7" s="38">
        <v>280.63</v>
      </c>
      <c r="BI7" s="38">
        <v>268.76</v>
      </c>
      <c r="BJ7" s="38">
        <v>400.38</v>
      </c>
      <c r="BK7" s="38">
        <v>393.27</v>
      </c>
      <c r="BL7" s="38">
        <v>386.97</v>
      </c>
      <c r="BM7" s="38">
        <v>380.58</v>
      </c>
      <c r="BN7" s="38">
        <v>401.79</v>
      </c>
      <c r="BO7" s="38">
        <v>274.27</v>
      </c>
      <c r="BP7" s="38">
        <v>93.49</v>
      </c>
      <c r="BQ7" s="38">
        <v>108.6</v>
      </c>
      <c r="BR7" s="38">
        <v>110.92</v>
      </c>
      <c r="BS7" s="38">
        <v>108.08</v>
      </c>
      <c r="BT7" s="38">
        <v>103.86</v>
      </c>
      <c r="BU7" s="38">
        <v>96.56</v>
      </c>
      <c r="BV7" s="38">
        <v>100.47</v>
      </c>
      <c r="BW7" s="38">
        <v>101.72</v>
      </c>
      <c r="BX7" s="38">
        <v>102.38</v>
      </c>
      <c r="BY7" s="38">
        <v>100.12</v>
      </c>
      <c r="BZ7" s="38">
        <v>104.36</v>
      </c>
      <c r="CA7" s="38">
        <v>133.66999999999999</v>
      </c>
      <c r="CB7" s="38">
        <v>116.74</v>
      </c>
      <c r="CC7" s="38">
        <v>114.39</v>
      </c>
      <c r="CD7" s="38">
        <v>117.41</v>
      </c>
      <c r="CE7" s="38">
        <v>122.67</v>
      </c>
      <c r="CF7" s="38">
        <v>177.14</v>
      </c>
      <c r="CG7" s="38">
        <v>169.82</v>
      </c>
      <c r="CH7" s="38">
        <v>168.2</v>
      </c>
      <c r="CI7" s="38">
        <v>168.67</v>
      </c>
      <c r="CJ7" s="38">
        <v>174.97</v>
      </c>
      <c r="CK7" s="38">
        <v>165.71</v>
      </c>
      <c r="CL7" s="38">
        <v>64.430000000000007</v>
      </c>
      <c r="CM7" s="38">
        <v>64.97</v>
      </c>
      <c r="CN7" s="38">
        <v>67.28</v>
      </c>
      <c r="CO7" s="38">
        <v>67.760000000000005</v>
      </c>
      <c r="CP7" s="38">
        <v>67.489999999999995</v>
      </c>
      <c r="CQ7" s="38">
        <v>55.64</v>
      </c>
      <c r="CR7" s="38">
        <v>55.13</v>
      </c>
      <c r="CS7" s="38">
        <v>54.77</v>
      </c>
      <c r="CT7" s="38">
        <v>54.92</v>
      </c>
      <c r="CU7" s="38">
        <v>55.63</v>
      </c>
      <c r="CV7" s="38">
        <v>60.41</v>
      </c>
      <c r="CW7" s="38">
        <v>96.77</v>
      </c>
      <c r="CX7" s="38">
        <v>96.46</v>
      </c>
      <c r="CY7" s="38">
        <v>95.62</v>
      </c>
      <c r="CZ7" s="38">
        <v>94.95</v>
      </c>
      <c r="DA7" s="38">
        <v>94.6</v>
      </c>
      <c r="DB7" s="38">
        <v>83.09</v>
      </c>
      <c r="DC7" s="38">
        <v>83</v>
      </c>
      <c r="DD7" s="38">
        <v>82.89</v>
      </c>
      <c r="DE7" s="38">
        <v>82.66</v>
      </c>
      <c r="DF7" s="38">
        <v>82.04</v>
      </c>
      <c r="DG7" s="38">
        <v>89.93</v>
      </c>
      <c r="DH7" s="38">
        <v>46.82</v>
      </c>
      <c r="DI7" s="38">
        <v>48.51</v>
      </c>
      <c r="DJ7" s="38">
        <v>49.91</v>
      </c>
      <c r="DK7" s="38">
        <v>50.77</v>
      </c>
      <c r="DL7" s="38">
        <v>50.6</v>
      </c>
      <c r="DM7" s="38">
        <v>39.06</v>
      </c>
      <c r="DN7" s="38">
        <v>46.66</v>
      </c>
      <c r="DO7" s="38">
        <v>47.46</v>
      </c>
      <c r="DP7" s="38">
        <v>48.49</v>
      </c>
      <c r="DQ7" s="38">
        <v>48.05</v>
      </c>
      <c r="DR7" s="38">
        <v>48.12</v>
      </c>
      <c r="DS7" s="38">
        <v>0</v>
      </c>
      <c r="DT7" s="38">
        <v>0</v>
      </c>
      <c r="DU7" s="38">
        <v>11.08</v>
      </c>
      <c r="DV7" s="38">
        <v>11.01</v>
      </c>
      <c r="DW7" s="38">
        <v>13.38</v>
      </c>
      <c r="DX7" s="38">
        <v>8.8699999999999992</v>
      </c>
      <c r="DY7" s="38">
        <v>9.85</v>
      </c>
      <c r="DZ7" s="38">
        <v>9.7100000000000009</v>
      </c>
      <c r="EA7" s="38">
        <v>12.79</v>
      </c>
      <c r="EB7" s="38">
        <v>13.39</v>
      </c>
      <c r="EC7" s="38">
        <v>15.89</v>
      </c>
      <c r="ED7" s="38">
        <v>0.25</v>
      </c>
      <c r="EE7" s="38">
        <v>0.12</v>
      </c>
      <c r="EF7" s="38">
        <v>0.28999999999999998</v>
      </c>
      <c r="EG7" s="38">
        <v>0.39</v>
      </c>
      <c r="EH7" s="38">
        <v>0.18</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2019-02-06T07:08:55Z</cp:lastPrinted>
  <dcterms:created xsi:type="dcterms:W3CDTF">2018-12-03T08:28:16Z</dcterms:created>
  <dcterms:modified xsi:type="dcterms:W3CDTF">2019-02-07T06:39:40Z</dcterms:modified>
  <cp:category/>
</cp:coreProperties>
</file>