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228281\Desktop\経営比較分析表（公表用）\04特環\"/>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M6" i="5"/>
  <c r="B10" i="4" s="1"/>
  <c r="L6" i="5"/>
  <c r="W8" i="4" s="1"/>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<sst xmlns="http://schemas.openxmlformats.org/spreadsheetml/2006/main" count="226" uniqueCount="111">
  <si>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</si>
  <si>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</si>
  <si>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</si>
  <si>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</si>
  <si>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</si>
  <si>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</si>
  <si>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</si>
  <si>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</si>
  <si>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</si>
  <si>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</si>
  <si>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</si>
  <si>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</si>
  <si>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</si>
  <si>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</si>
  <si>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</si>
  <si>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</si>
  <si>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</si>
  <si>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</si>
  <si>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</si>
  <si>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</si>
  <si>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</si>
  <si>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</si>
  <si>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</si>
  <si>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</si>
  <si>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</si>
  <si>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</si>
  <si>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</si>
  <si>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</si>
  <si>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</si>
  <si>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</si>
  <si>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</si>
  <si>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</si>
  <si>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</si>
  <si>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</si>
  <si>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</si>
  <si>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</si>
  <si>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</si>
  <si>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</si>
  <si>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</si>
  <si>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</si>
  <si>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</si>
  <si>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</si>
  <si>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</si>
  <si>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</si>
  <si>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</si>
  <si>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</si>
  <si>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</si>
  <si>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</si>
  <si>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</si>
  <si>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</si>
  <si>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</si>
  <si>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</si>
  <si>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</si>
  <si>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</si>
  <si>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</si>
  <si>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</si>
  <si>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</si>
  <si>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</si>
  <si>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</si>
  <si>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</si>
  <si>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</si>
  <si>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</si>
  <si>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</si>
  <si>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</si>
  <si>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</si>
  <si>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</si>
  <si>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</si>
  <si>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</si>
  <si>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</si>
  <si>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</si>
  <si>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</si>
  <si>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</si>
  <si>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</si>
  <si>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</si>
  <si>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</si>
  <si>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</si>
  <si>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</si>
  <si>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</si>
  <si>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</si>
  <si>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</si>
  <si>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</si>
  <si>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</si>
  <si>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</si>
  <si>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</si>
  <si>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</si>
  <si>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</si>
  <si>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</si>
  <si>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</si>
  <si>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</si>
  <si>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</si>
  <si>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</si>
  <si>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</si>
  <si>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</si>
  <si>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</si>
  <si>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</si>
  <si>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</si>
  <si>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栃木県　野木町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</si>
  <si>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</si>
  <si>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</si>
  <si>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</si>
  <si>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</si>
  <si>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</si>
  <si>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</si>
  <si>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</si>
  <si>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</si>
  <si>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</si>
  <si>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</si>
  <si>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</si>
  <si>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年度によりばらつきがあるが、どれも１００％を超えておらず、経営改善に向けた取り組みが必要である。企業債残高対時事業規模比率は減少しており経営の健全性の改善が見られるが、汚水処理費原価の上昇により経費回収率が減少となり、経営の効率性の悪化が伺える。そのため、アセットマネジメントの導入や料金の見直しを行う必要がある。</t>
    <phoneticPr fontId="4"/>
  </si>
  <si>
    <t>管渠整備はほぼ終えており、水洗化率の向上も処理区域内人口が少ないため大きな収益の向上は望めない。経費に関しても、当町は流域下水道での処理のため汚水処理費は県への負担金によるものであり、町単独での改善が難しいのが現状である。そのため、料金の見直しやアセットマネジメントの導入により、施設の状態を客観的に把握し計画的かつ最適な維持管理を行っていく必要がある。</t>
    <phoneticPr fontId="4"/>
  </si>
  <si>
    <t>耐用年数を経過している施設はまだないので老朽化については対策を講じていない現状である。今後は経営状況を鑑みながら、計画的に維持管理を行うことが必要となってくる。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</si>
</sst>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8152624"/>
        <c:axId val="14760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48152624"/>
        <c:axId val="147600336"/>
      </c:lineChart>
      <c:dateAx>
        <c:axId val="148152624"/>
        <c:scaling>
          <c:orientation val="minMax"/>
        </c:scaling>
        <c:delete val="1"/>
        <c:axPos val="b"/>
        <c:numFmt formatCode="ge" sourceLinked="1"/>
        <c:majorTickMark val="none"/>
        <c:minorTickMark val="none"/>
        <c:tickLblPos val="none"/>
        <c:crossAx val="147600336"/>
        <c:crosses val="autoZero"/>
        <c:auto val="1"/>
        <c:lblOffset val="100"/>
        <c:baseTimeUnit val="years"/>
      </c:dateAx>
      <c:valAx>
        <c:axId val="14760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15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9182216"/>
        <c:axId val="14918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49182216"/>
        <c:axId val="149182608"/>
      </c:lineChart>
      <c:dateAx>
        <c:axId val="149182216"/>
        <c:scaling>
          <c:orientation val="minMax"/>
        </c:scaling>
        <c:delete val="1"/>
        <c:axPos val="b"/>
        <c:numFmt formatCode="ge" sourceLinked="1"/>
        <c:majorTickMark val="none"/>
        <c:minorTickMark val="none"/>
        <c:tickLblPos val="none"/>
        <c:crossAx val="149182608"/>
        <c:crosses val="autoZero"/>
        <c:auto val="1"/>
        <c:lblOffset val="100"/>
        <c:baseTimeUnit val="years"/>
      </c:dateAx>
      <c:valAx>
        <c:axId val="14918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8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72.37</c:v>
                </c:pt>
                <c:pt idx="1">
                  <c:v>74</c:v>
                </c:pt>
                <c:pt idx="2">
                  <c:v>76.67</c:v>
                </c:pt>
                <c:pt idx="3">
                  <c:v>79.08</c:v>
                </c:pt>
                <c:pt idx="4">
                  <c:v>80.319999999999993</c:v>
                </c:pt>
              </c:numCache>
            </c:numRef>
          </c:val>
        </c:ser>
        <c:dLbls>
          <c:showLegendKey val="0"/>
          <c:showVal val="0"/>
          <c:showCatName val="0"/>
          <c:showSerName val="0"/>
          <c:showPercent val="0"/>
          <c:showBubbleSize val="0"/>
        </c:dLbls>
        <c:gapWidth val="150"/>
        <c:axId val="146607768"/>
        <c:axId val="14660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46607768"/>
        <c:axId val="146607376"/>
      </c:lineChart>
      <c:dateAx>
        <c:axId val="146607768"/>
        <c:scaling>
          <c:orientation val="minMax"/>
        </c:scaling>
        <c:delete val="1"/>
        <c:axPos val="b"/>
        <c:numFmt formatCode="ge" sourceLinked="1"/>
        <c:majorTickMark val="none"/>
        <c:minorTickMark val="none"/>
        <c:tickLblPos val="none"/>
        <c:crossAx val="146607376"/>
        <c:crosses val="autoZero"/>
        <c:auto val="1"/>
        <c:lblOffset val="100"/>
        <c:baseTimeUnit val="years"/>
      </c:dateAx>
      <c:valAx>
        <c:axId val="14660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607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82.63</c:v>
                </c:pt>
                <c:pt idx="1">
                  <c:v>81.760000000000005</c:v>
                </c:pt>
                <c:pt idx="2">
                  <c:v>74.47</c:v>
                </c:pt>
                <c:pt idx="3">
                  <c:v>79.62</c:v>
                </c:pt>
                <c:pt idx="4">
                  <c:v>60</c:v>
                </c:pt>
              </c:numCache>
            </c:numRef>
          </c:val>
        </c:ser>
        <c:dLbls>
          <c:showLegendKey val="0"/>
          <c:showVal val="0"/>
          <c:showCatName val="0"/>
          <c:showSerName val="0"/>
          <c:showPercent val="0"/>
          <c:showBubbleSize val="0"/>
        </c:dLbls>
        <c:gapWidth val="150"/>
        <c:axId val="148292632"/>
        <c:axId val="148177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292632"/>
        <c:axId val="148177448"/>
      </c:lineChart>
      <c:dateAx>
        <c:axId val="148292632"/>
        <c:scaling>
          <c:orientation val="minMax"/>
        </c:scaling>
        <c:delete val="1"/>
        <c:axPos val="b"/>
        <c:numFmt formatCode="ge" sourceLinked="1"/>
        <c:majorTickMark val="none"/>
        <c:minorTickMark val="none"/>
        <c:tickLblPos val="none"/>
        <c:crossAx val="148177448"/>
        <c:crosses val="autoZero"/>
        <c:auto val="1"/>
        <c:lblOffset val="100"/>
        <c:baseTimeUnit val="years"/>
      </c:dateAx>
      <c:valAx>
        <c:axId val="148177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29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904224"/>
        <c:axId val="14891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904224"/>
        <c:axId val="148912800"/>
      </c:lineChart>
      <c:dateAx>
        <c:axId val="148904224"/>
        <c:scaling>
          <c:orientation val="minMax"/>
        </c:scaling>
        <c:delete val="1"/>
        <c:axPos val="b"/>
        <c:numFmt formatCode="ge" sourceLinked="1"/>
        <c:majorTickMark val="none"/>
        <c:minorTickMark val="none"/>
        <c:tickLblPos val="none"/>
        <c:crossAx val="148912800"/>
        <c:crosses val="autoZero"/>
        <c:auto val="1"/>
        <c:lblOffset val="100"/>
        <c:baseTimeUnit val="years"/>
      </c:dateAx>
      <c:valAx>
        <c:axId val="14891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0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893480"/>
        <c:axId val="14896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893480"/>
        <c:axId val="148967024"/>
      </c:lineChart>
      <c:dateAx>
        <c:axId val="148893480"/>
        <c:scaling>
          <c:orientation val="minMax"/>
        </c:scaling>
        <c:delete val="1"/>
        <c:axPos val="b"/>
        <c:numFmt formatCode="ge" sourceLinked="1"/>
        <c:majorTickMark val="none"/>
        <c:minorTickMark val="none"/>
        <c:tickLblPos val="none"/>
        <c:crossAx val="148967024"/>
        <c:crosses val="autoZero"/>
        <c:auto val="1"/>
        <c:lblOffset val="100"/>
        <c:baseTimeUnit val="years"/>
      </c:dateAx>
      <c:valAx>
        <c:axId val="14896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93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608552"/>
        <c:axId val="14660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608552"/>
        <c:axId val="146608944"/>
      </c:lineChart>
      <c:dateAx>
        <c:axId val="146608552"/>
        <c:scaling>
          <c:orientation val="minMax"/>
        </c:scaling>
        <c:delete val="1"/>
        <c:axPos val="b"/>
        <c:numFmt formatCode="ge" sourceLinked="1"/>
        <c:majorTickMark val="none"/>
        <c:minorTickMark val="none"/>
        <c:tickLblPos val="none"/>
        <c:crossAx val="146608944"/>
        <c:crosses val="autoZero"/>
        <c:auto val="1"/>
        <c:lblOffset val="100"/>
        <c:baseTimeUnit val="years"/>
      </c:dateAx>
      <c:valAx>
        <c:axId val="14660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60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994248"/>
        <c:axId val="14899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994248"/>
        <c:axId val="148994640"/>
      </c:lineChart>
      <c:dateAx>
        <c:axId val="148994248"/>
        <c:scaling>
          <c:orientation val="minMax"/>
        </c:scaling>
        <c:delete val="1"/>
        <c:axPos val="b"/>
        <c:numFmt formatCode="ge" sourceLinked="1"/>
        <c:majorTickMark val="none"/>
        <c:minorTickMark val="none"/>
        <c:tickLblPos val="none"/>
        <c:crossAx val="148994640"/>
        <c:crosses val="autoZero"/>
        <c:auto val="1"/>
        <c:lblOffset val="100"/>
        <c:baseTimeUnit val="years"/>
      </c:dateAx>
      <c:valAx>
        <c:axId val="14899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94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2769.77</c:v>
                </c:pt>
                <c:pt idx="1">
                  <c:v>3197.86</c:v>
                </c:pt>
                <c:pt idx="2">
                  <c:v>2991.82</c:v>
                </c:pt>
                <c:pt idx="3">
                  <c:v>2548.6</c:v>
                </c:pt>
                <c:pt idx="4">
                  <c:v>1865.98</c:v>
                </c:pt>
              </c:numCache>
            </c:numRef>
          </c:val>
        </c:ser>
        <c:dLbls>
          <c:showLegendKey val="0"/>
          <c:showVal val="0"/>
          <c:showCatName val="0"/>
          <c:showSerName val="0"/>
          <c:showPercent val="0"/>
          <c:showBubbleSize val="0"/>
        </c:dLbls>
        <c:gapWidth val="150"/>
        <c:axId val="148995816"/>
        <c:axId val="14899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48995816"/>
        <c:axId val="148996208"/>
      </c:lineChart>
      <c:dateAx>
        <c:axId val="148995816"/>
        <c:scaling>
          <c:orientation val="minMax"/>
        </c:scaling>
        <c:delete val="1"/>
        <c:axPos val="b"/>
        <c:numFmt formatCode="ge" sourceLinked="1"/>
        <c:majorTickMark val="none"/>
        <c:minorTickMark val="none"/>
        <c:tickLblPos val="none"/>
        <c:crossAx val="148996208"/>
        <c:crosses val="autoZero"/>
        <c:auto val="1"/>
        <c:lblOffset val="100"/>
        <c:baseTimeUnit val="years"/>
      </c:dateAx>
      <c:valAx>
        <c:axId val="14899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9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53.39</c:v>
                </c:pt>
                <c:pt idx="1">
                  <c:v>53.26</c:v>
                </c:pt>
                <c:pt idx="2">
                  <c:v>53.41</c:v>
                </c:pt>
                <c:pt idx="3">
                  <c:v>47.17</c:v>
                </c:pt>
                <c:pt idx="4">
                  <c:v>37.65</c:v>
                </c:pt>
              </c:numCache>
            </c:numRef>
          </c:val>
        </c:ser>
        <c:dLbls>
          <c:showLegendKey val="0"/>
          <c:showVal val="0"/>
          <c:showCatName val="0"/>
          <c:showSerName val="0"/>
          <c:showPercent val="0"/>
          <c:showBubbleSize val="0"/>
        </c:dLbls>
        <c:gapWidth val="150"/>
        <c:axId val="149179472"/>
        <c:axId val="149179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49179472"/>
        <c:axId val="149179864"/>
      </c:lineChart>
      <c:dateAx>
        <c:axId val="149179472"/>
        <c:scaling>
          <c:orientation val="minMax"/>
        </c:scaling>
        <c:delete val="1"/>
        <c:axPos val="b"/>
        <c:numFmt formatCode="ge" sourceLinked="1"/>
        <c:majorTickMark val="none"/>
        <c:minorTickMark val="none"/>
        <c:tickLblPos val="none"/>
        <c:crossAx val="149179864"/>
        <c:crosses val="autoZero"/>
        <c:auto val="1"/>
        <c:lblOffset val="100"/>
        <c:baseTimeUnit val="years"/>
      </c:dateAx>
      <c:valAx>
        <c:axId val="14917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7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241.59</c:v>
                </c:pt>
                <c:pt idx="1">
                  <c:v>240.68</c:v>
                </c:pt>
                <c:pt idx="2">
                  <c:v>239.49</c:v>
                </c:pt>
                <c:pt idx="3">
                  <c:v>277.52999999999997</c:v>
                </c:pt>
                <c:pt idx="4">
                  <c:v>351.83</c:v>
                </c:pt>
              </c:numCache>
            </c:numRef>
          </c:val>
        </c:ser>
        <c:dLbls>
          <c:showLegendKey val="0"/>
          <c:showVal val="0"/>
          <c:showCatName val="0"/>
          <c:showSerName val="0"/>
          <c:showPercent val="0"/>
          <c:showBubbleSize val="0"/>
        </c:dLbls>
        <c:gapWidth val="150"/>
        <c:axId val="148993856"/>
        <c:axId val="14918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48993856"/>
        <c:axId val="149181040"/>
      </c:lineChart>
      <c:dateAx>
        <c:axId val="148993856"/>
        <c:scaling>
          <c:orientation val="minMax"/>
        </c:scaling>
        <c:delete val="1"/>
        <c:axPos val="b"/>
        <c:numFmt formatCode="ge" sourceLinked="1"/>
        <c:majorTickMark val="none"/>
        <c:minorTickMark val="none"/>
        <c:tickLblPos val="none"/>
        <c:crossAx val="149181040"/>
        <c:crosses val="autoZero"/>
        <c:auto val="1"/>
        <c:lblOffset val="100"/>
        <c:baseTimeUnit val="years"/>
      </c:dateAx>
      <c:valAx>
        <c:axId val="14918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9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1" zoomScaleNormal="10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栃木県　野木町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25846</v>
      </c>
      <c r="AM8" s="64"/>
      <c r="AN8" s="64"/>
      <c r="AO8" s="64"/>
      <c r="AP8" s="64"/>
      <c r="AQ8" s="64"/>
      <c r="AR8" s="64"/>
      <c r="AS8" s="64"/>
      <c r="AT8" s="63">
        <f>データ!S6</f>
        <v>30.26</v>
      </c>
      <c r="AU8" s="63"/>
      <c r="AV8" s="63"/>
      <c r="AW8" s="63"/>
      <c r="AX8" s="63"/>
      <c r="AY8" s="63"/>
      <c r="AZ8" s="63"/>
      <c r="BA8" s="63"/>
      <c r="BB8" s="63">
        <f>データ!T6</f>
        <v>854.13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7.98</v>
      </c>
      <c r="Q10" s="63"/>
      <c r="R10" s="63"/>
      <c r="S10" s="63"/>
      <c r="T10" s="63"/>
      <c r="U10" s="63"/>
      <c r="V10" s="63"/>
      <c r="W10" s="63">
        <f>データ!P6</f>
        <v>72.83</v>
      </c>
      <c r="X10" s="63"/>
      <c r="Y10" s="63"/>
      <c r="Z10" s="63"/>
      <c r="AA10" s="63"/>
      <c r="AB10" s="63"/>
      <c r="AC10" s="63"/>
      <c r="AD10" s="64">
        <f>データ!Q6</f>
        <v>2478</v>
      </c>
      <c r="AE10" s="64"/>
      <c r="AF10" s="64"/>
      <c r="AG10" s="64"/>
      <c r="AH10" s="64"/>
      <c r="AI10" s="64"/>
      <c r="AJ10" s="64"/>
      <c r="AK10" s="2"/>
      <c r="AL10" s="64">
        <f>データ!U6</f>
        <v>2058</v>
      </c>
      <c r="AM10" s="64"/>
      <c r="AN10" s="64"/>
      <c r="AO10" s="64"/>
      <c r="AP10" s="64"/>
      <c r="AQ10" s="64"/>
      <c r="AR10" s="64"/>
      <c r="AS10" s="64"/>
      <c r="AT10" s="63">
        <f>データ!V6</f>
        <v>0.54</v>
      </c>
      <c r="AU10" s="63"/>
      <c r="AV10" s="63"/>
      <c r="AW10" s="63"/>
      <c r="AX10" s="63"/>
      <c r="AY10" s="63"/>
      <c r="AZ10" s="63"/>
      <c r="BA10" s="63"/>
      <c r="BB10" s="63">
        <f>データ!W6</f>
        <v>3811.11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93645</v>
      </c>
      <c r="D6" s="31">
        <f t="shared" si="3"/>
        <v>47</v>
      </c>
      <c r="E6" s="31">
        <f t="shared" si="3"/>
        <v>17</v>
      </c>
      <c r="F6" s="31">
        <f t="shared" si="3"/>
        <v>4</v>
      </c>
      <c r="G6" s="31">
        <f t="shared" si="3"/>
        <v>0</v>
      </c>
      <c r="H6" s="31" t="str">
        <f t="shared" si="3"/>
        <v>栃木県　野木町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7.98</v>
      </c>
      <c r="P6" s="32">
        <f t="shared" si="3"/>
        <v>72.83</v>
      </c>
      <c r="Q6" s="32">
        <f t="shared" si="3"/>
        <v>2478</v>
      </c>
      <c r="R6" s="32">
        <f t="shared" si="3"/>
        <v>25846</v>
      </c>
      <c r="S6" s="32">
        <f t="shared" si="3"/>
        <v>30.26</v>
      </c>
      <c r="T6" s="32">
        <f t="shared" si="3"/>
        <v>854.13</v>
      </c>
      <c r="U6" s="32">
        <f t="shared" si="3"/>
        <v>2058</v>
      </c>
      <c r="V6" s="32">
        <f t="shared" si="3"/>
        <v>0.54</v>
      </c>
      <c r="W6" s="32">
        <f t="shared" si="3"/>
        <v>3811.11</v>
      </c>
      <c r="X6" s="33">
        <f>IF(X7="",NA(),X7)</f>
        <v>82.63</v>
      </c>
      <c r="Y6" s="33">
        <f t="shared" ref="Y6:AG6" si="4">IF(Y7="",NA(),Y7)</f>
        <v>81.760000000000005</v>
      </c>
      <c r="Z6" s="33">
        <f t="shared" si="4"/>
        <v>74.47</v>
      </c>
      <c r="AA6" s="33">
        <f t="shared" si="4"/>
        <v>79.62</v>
      </c>
      <c r="AB6" s="33">
        <f t="shared" si="4"/>
        <v>60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2769.77</v>
      </c>
      <c r="BF6" s="33">
        <f t="shared" ref="BF6:BN6" si="7">IF(BF7="",NA(),BF7)</f>
        <v>3197.86</v>
      </c>
      <c r="BG6" s="33">
        <f t="shared" si="7"/>
        <v>2991.82</v>
      </c>
      <c r="BH6" s="33">
        <f t="shared" si="7"/>
        <v>2548.6</v>
      </c>
      <c r="BI6" s="33">
        <f t="shared" si="7"/>
        <v>1865.98</v>
      </c>
      <c r="BJ6" s="33">
        <f t="shared" si="7"/>
        <v>1835.56</v>
      </c>
      <c r="BK6" s="33">
        <f t="shared" si="7"/>
        <v>1622.51</v>
      </c>
      <c r="BL6" s="33">
        <f t="shared" si="7"/>
        <v>1569.13</v>
      </c>
      <c r="BM6" s="33">
        <f t="shared" si="7"/>
        <v>1436</v>
      </c>
      <c r="BN6" s="33">
        <f t="shared" si="7"/>
        <v>1434.89</v>
      </c>
      <c r="BO6" s="32" t="str">
        <f>IF(BO7="","",IF(BO7="-","【-】","【"&amp;SUBSTITUTE(TEXT(BO7,"#,##0.00"),"-","△")&amp;"】"))</f>
        <v>【1,457.06】</v>
      </c>
      <c r="BP6" s="33">
        <f>IF(BP7="",NA(),BP7)</f>
        <v>53.39</v>
      </c>
      <c r="BQ6" s="33">
        <f t="shared" ref="BQ6:BY6" si="8">IF(BQ7="",NA(),BQ7)</f>
        <v>53.26</v>
      </c>
      <c r="BR6" s="33">
        <f t="shared" si="8"/>
        <v>53.41</v>
      </c>
      <c r="BS6" s="33">
        <f t="shared" si="8"/>
        <v>47.17</v>
      </c>
      <c r="BT6" s="33">
        <f t="shared" si="8"/>
        <v>37.65</v>
      </c>
      <c r="BU6" s="33">
        <f t="shared" si="8"/>
        <v>52.89</v>
      </c>
      <c r="BV6" s="33">
        <f t="shared" si="8"/>
        <v>62.83</v>
      </c>
      <c r="BW6" s="33">
        <f t="shared" si="8"/>
        <v>64.63</v>
      </c>
      <c r="BX6" s="33">
        <f t="shared" si="8"/>
        <v>66.56</v>
      </c>
      <c r="BY6" s="33">
        <f t="shared" si="8"/>
        <v>66.22</v>
      </c>
      <c r="BZ6" s="32" t="str">
        <f>IF(BZ7="","",IF(BZ7="-","【-】","【"&amp;SUBSTITUTE(TEXT(BZ7,"#,##0.00"),"-","△")&amp;"】"))</f>
        <v>【64.73】</v>
      </c>
      <c r="CA6" s="33">
        <f>IF(CA7="",NA(),CA7)</f>
        <v>241.59</v>
      </c>
      <c r="CB6" s="33">
        <f t="shared" ref="CB6:CJ6" si="9">IF(CB7="",NA(),CB7)</f>
        <v>240.68</v>
      </c>
      <c r="CC6" s="33">
        <f t="shared" si="9"/>
        <v>239.49</v>
      </c>
      <c r="CD6" s="33">
        <f t="shared" si="9"/>
        <v>277.52999999999997</v>
      </c>
      <c r="CE6" s="33">
        <f t="shared" si="9"/>
        <v>351.83</v>
      </c>
      <c r="CF6" s="33">
        <f t="shared" si="9"/>
        <v>300.52</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36.799999999999997</v>
      </c>
      <c r="CR6" s="33">
        <f t="shared" si="10"/>
        <v>42.31</v>
      </c>
      <c r="CS6" s="33">
        <f t="shared" si="10"/>
        <v>43.65</v>
      </c>
      <c r="CT6" s="33">
        <f t="shared" si="10"/>
        <v>43.58</v>
      </c>
      <c r="CU6" s="33">
        <f t="shared" si="10"/>
        <v>41.35</v>
      </c>
      <c r="CV6" s="32" t="str">
        <f>IF(CV7="","",IF(CV7="-","【-】","【"&amp;SUBSTITUTE(TEXT(CV7,"#,##0.00"),"-","△")&amp;"】"))</f>
        <v>【40.31】</v>
      </c>
      <c r="CW6" s="33">
        <f>IF(CW7="",NA(),CW7)</f>
        <v>72.37</v>
      </c>
      <c r="CX6" s="33">
        <f t="shared" ref="CX6:DF6" si="11">IF(CX7="",NA(),CX7)</f>
        <v>74</v>
      </c>
      <c r="CY6" s="33">
        <f t="shared" si="11"/>
        <v>76.67</v>
      </c>
      <c r="CZ6" s="33">
        <f t="shared" si="11"/>
        <v>79.08</v>
      </c>
      <c r="DA6" s="33">
        <f t="shared" si="11"/>
        <v>80.319999999999993</v>
      </c>
      <c r="DB6" s="33">
        <f t="shared" si="11"/>
        <v>71.62</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93645</v>
      </c>
      <c r="D7" s="35">
        <v>47</v>
      </c>
      <c r="E7" s="35">
        <v>17</v>
      </c>
      <c r="F7" s="35">
        <v>4</v>
      </c>
      <c r="G7" s="35">
        <v>0</v>
      </c>
      <c r="H7" s="35" t="s">
        <v>96</v>
      </c>
      <c r="I7" s="35" t="s">
        <v>97</v>
      </c>
      <c r="J7" s="35" t="s">
        <v>98</v>
      </c>
      <c r="K7" s="35" t="s">
        <v>99</v>
      </c>
      <c r="L7" s="35" t="s">
        <v>100</v>
      </c>
      <c r="M7" s="36" t="s">
        <v>101</v>
      </c>
      <c r="N7" s="36" t="s">
        <v>102</v>
      </c>
      <c r="O7" s="36">
        <v>7.98</v>
      </c>
      <c r="P7" s="36">
        <v>72.83</v>
      </c>
      <c r="Q7" s="36">
        <v>2478</v>
      </c>
      <c r="R7" s="36">
        <v>25846</v>
      </c>
      <c r="S7" s="36">
        <v>30.26</v>
      </c>
      <c r="T7" s="36">
        <v>854.13</v>
      </c>
      <c r="U7" s="36">
        <v>2058</v>
      </c>
      <c r="V7" s="36">
        <v>0.54</v>
      </c>
      <c r="W7" s="36">
        <v>3811.11</v>
      </c>
      <c r="X7" s="36">
        <v>82.63</v>
      </c>
      <c r="Y7" s="36">
        <v>81.760000000000005</v>
      </c>
      <c r="Z7" s="36">
        <v>74.47</v>
      </c>
      <c r="AA7" s="36">
        <v>79.62</v>
      </c>
      <c r="AB7" s="36">
        <v>60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2769.77</v>
      </c>
      <c r="BF7" s="36">
        <v>3197.86</v>
      </c>
      <c r="BG7" s="36">
        <v>2991.82</v>
      </c>
      <c r="BH7" s="36">
        <v>2548.6</v>
      </c>
      <c r="BI7" s="36">
        <v>1865.98</v>
      </c>
      <c r="BJ7" s="36">
        <v>1835.56</v>
      </c>
      <c r="BK7" s="36">
        <v>1622.51</v>
      </c>
      <c r="BL7" s="36">
        <v>1569.13</v>
      </c>
      <c r="BM7" s="36">
        <v>1436</v>
      </c>
      <c r="BN7" s="36">
        <v>1434.89</v>
      </c>
      <c r="BO7" s="36">
        <v>1457.06</v>
      </c>
      <c r="BP7" s="36">
        <v>53.39</v>
      </c>
      <c r="BQ7" s="36">
        <v>53.26</v>
      </c>
      <c r="BR7" s="36">
        <v>53.41</v>
      </c>
      <c r="BS7" s="36">
        <v>47.17</v>
      </c>
      <c r="BT7" s="36">
        <v>37.65</v>
      </c>
      <c r="BU7" s="36">
        <v>52.89</v>
      </c>
      <c r="BV7" s="36">
        <v>62.83</v>
      </c>
      <c r="BW7" s="36">
        <v>64.63</v>
      </c>
      <c r="BX7" s="36">
        <v>66.56</v>
      </c>
      <c r="BY7" s="36">
        <v>66.22</v>
      </c>
      <c r="BZ7" s="36">
        <v>64.73</v>
      </c>
      <c r="CA7" s="36">
        <v>241.59</v>
      </c>
      <c r="CB7" s="36">
        <v>240.68</v>
      </c>
      <c r="CC7" s="36">
        <v>239.49</v>
      </c>
      <c r="CD7" s="36">
        <v>277.52999999999997</v>
      </c>
      <c r="CE7" s="36">
        <v>351.83</v>
      </c>
      <c r="CF7" s="36">
        <v>300.52</v>
      </c>
      <c r="CG7" s="36">
        <v>250.43</v>
      </c>
      <c r="CH7" s="36">
        <v>245.75</v>
      </c>
      <c r="CI7" s="36">
        <v>244.29</v>
      </c>
      <c r="CJ7" s="36">
        <v>246.72</v>
      </c>
      <c r="CK7" s="36">
        <v>250.25</v>
      </c>
      <c r="CL7" s="36" t="s">
        <v>101</v>
      </c>
      <c r="CM7" s="36" t="s">
        <v>101</v>
      </c>
      <c r="CN7" s="36" t="s">
        <v>101</v>
      </c>
      <c r="CO7" s="36" t="s">
        <v>101</v>
      </c>
      <c r="CP7" s="36" t="s">
        <v>101</v>
      </c>
      <c r="CQ7" s="36">
        <v>36.799999999999997</v>
      </c>
      <c r="CR7" s="36">
        <v>42.31</v>
      </c>
      <c r="CS7" s="36">
        <v>43.65</v>
      </c>
      <c r="CT7" s="36">
        <v>43.58</v>
      </c>
      <c r="CU7" s="36">
        <v>41.35</v>
      </c>
      <c r="CV7" s="36">
        <v>40.31</v>
      </c>
      <c r="CW7" s="36">
        <v>72.37</v>
      </c>
      <c r="CX7" s="36">
        <v>74</v>
      </c>
      <c r="CY7" s="36">
        <v>76.67</v>
      </c>
      <c r="CZ7" s="36">
        <v>79.08</v>
      </c>
      <c r="DA7" s="36">
        <v>80.319999999999993</v>
      </c>
      <c r="DB7" s="36">
        <v>71.62</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栃木県</cp:lastModifiedBy>
  <dcterms:created xsi:type="dcterms:W3CDTF">2017-02-08T02:59:43Z</dcterms:created>
  <dcterms:modified xsi:type="dcterms:W3CDTF">2017-02-17T05:09:26Z</dcterms:modified>
  <cp:category/>
</cp:coreProperties>
</file>