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Wifs101\市町村課\05財政担当\R4（2022）\④公営企業\02 公営企業決算統計\16 公営企業に係る経営比較分析表（令和３年度決算）の分析等について\07 県HP公開\１上水道\"/>
    </mc:Choice>
  </mc:AlternateContent>
  <xr:revisionPtr revIDLastSave="0" documentId="13_ncr:1_{75C36E1B-427C-4044-AC3A-06FA5DF82DED}" xr6:coauthVersionLast="47" xr6:coauthVersionMax="47" xr10:uidLastSave="{00000000-0000-0000-0000-000000000000}"/>
  <workbookProtection workbookAlgorithmName="SHA-512" workbookHashValue="fGK26J3eol6JiEYMP6nwZzXLnh0EVkqoWUfE2tS4QBB8Isikk2CjfmF0yd4DMUkGmVQRO/3gk4L/xr/JUTcDVQ==" workbookSaltValue="67Th5cFmN9t4JXLJ5t4FmQ==" workbookSpinCount="100000" lockStructure="1"/>
  <bookViews>
    <workbookView xWindow="28680" yWindow="-120" windowWidth="29040" windowHeight="158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I85" i="4"/>
  <c r="F85" i="4"/>
  <c r="E85" i="4"/>
  <c r="BB10" i="4"/>
  <c r="I10" i="4"/>
  <c r="B10" i="4"/>
  <c r="BB8" i="4"/>
  <c r="AT8" i="4"/>
  <c r="AL8" i="4"/>
  <c r="B6" i="4"/>
</calcChain>
</file>

<file path=xl/sharedStrings.xml><?xml version="1.0" encoding="utf-8"?>
<sst xmlns="http://schemas.openxmlformats.org/spreadsheetml/2006/main" count="228" uniqueCount="113">
  <si>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</si>
  <si>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</si>
  <si>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</si>
  <si>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</si>
  <si>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</si>
  <si>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</si>
  <si>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</si>
  <si>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</si>
  <si>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</si>
  <si>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</si>
  <si>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</si>
  <si>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</si>
  <si>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</si>
  <si>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</si>
  <si>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</si>
  <si>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</si>
  <si>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</si>
  <si>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</si>
  <si>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</si>
  <si>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</si>
  <si>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</si>
  <si>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</si>
  <si>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</si>
  <si>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</si>
  <si>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</si>
  <si>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</si>
  <si>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</si>
  <si>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</si>
  <si>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</si>
  <si>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</si>
  <si>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</si>
  <si>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</si>
  <si>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</si>
  <si>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</si>
  <si>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</si>
  <si>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</si>
  <si>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</si>
  <si>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</si>
  <si>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</si>
  <si>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</si>
  <si>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</si>
  <si>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</si>
  <si>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</si>
  <si>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</si>
  <si>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</si>
  <si>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</si>
  <si>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</si>
  <si>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</si>
  <si>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</si>
  <si>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</si>
  <si>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</si>
  <si>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</si>
  <si>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</si>
  <si>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</si>
  <si>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</si>
  <si>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</si>
  <si>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</si>
  <si>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</si>
  <si>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</si>
  <si>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</si>
  <si>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</si>
  <si>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</si>
  <si>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</si>
  <si>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</si>
  <si>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</si>
  <si>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</si>
  <si>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</si>
  <si>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</si>
  <si>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</si>
  <si>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</si>
  <si>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</si>
  <si>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</si>
  <si>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</si>
  <si>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</si>
  <si>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</si>
  <si>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</si>
  <si>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</si>
  <si>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</si>
  <si>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</si>
  <si>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</si>
  <si>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</si>
  <si>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</si>
  <si>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</si>
  <si>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</si>
  <si>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</si>
  <si>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</si>
  <si>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</si>
  <si>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</si>
  <si>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</si>
  <si>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</si>
  <si>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</si>
  <si>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</si>
  <si>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野木町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</si>
  <si>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</si>
  <si>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</si>
  <si>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</si>
  <si>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</si>
  <si>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</si>
  <si>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</si>
  <si>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</si>
  <si>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</si>
  <si>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</si>
  <si>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</si>
  <si>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</si>
  <si>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</si>
  <si>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</si>
  <si>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</si>
  <si>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</si>
  <si>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</si>
  <si>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</si>
  <si>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⇒類似団体・全国平均よりも高い数値であり、更新が追い付いていない状況である。そのため、今後も引き続き更新の必要がある。
②管路経年化率
　⇒類似団体とほぼ同じ状況であるが、年々比率が上がってきているため、上記の通り更新が必要になってきている。
③管路更新率
　管路の更新が実施できていないが、近々大規模な更新をしていく予定である。</t>
    <rPh sb="160" eb="162">
      <t>チカヂカ</t>
    </rPh>
    <rPh sb="162" eb="165">
      <t>ダイキボ</t>
    </rPh>
    <rPh sb="166" eb="168">
      <t>コウシン</t>
    </rPh>
    <rPh sb="173" eb="175">
      <t>ヨテイ</t>
    </rPh>
    <phoneticPr fontId="4"/>
  </si>
  <si>
    <t>①経常収支比率
　⇒現状は100％を超えているが、年々減少傾向にある。経費等の見直しを行い、今後も効率的な経営の必要がある。
②累積欠損金比率
　⇒累積欠損金比率はなし。
③流動比率
　⇒100％を上回っているが、今後に管の更新を控えているため注視していく必要がある。
④企業債残高対給水収益比率
　⇒令和２年度は料金の一部減免により増加したが、借入額の減少により年々減少している。
⑤料金回収率
　⇒令和２年度は指標が100％を下回ったが、料金の一部減免の終了に伴い、類似団体と同水準へ戻った。
⑥給水原価
　⇒類似団体・全国平均よりも安い水準を維持している。
⑦施設利用率
　⇒年々微増している。有収率が下がっていることから、漏水の可能性が高い。そのため、有収率と併せて今後も推移を注視する必要がある。
⑧有収率
　⇒類似団体との比較は高い水準は維持しているが、漏水の増加により下がってきている。早期による対応の実施や周知に努め、効率的な運営を行う必要がある。</t>
    <rPh sb="151" eb="153">
      <t>レイワ</t>
    </rPh>
    <rPh sb="154" eb="156">
      <t>ネンド</t>
    </rPh>
    <rPh sb="157" eb="159">
      <t>リョウキン</t>
    </rPh>
    <rPh sb="160" eb="162">
      <t>イチブ</t>
    </rPh>
    <rPh sb="162" eb="164">
      <t>ゲンメン</t>
    </rPh>
    <rPh sb="167" eb="169">
      <t>ゾウカ</t>
    </rPh>
    <rPh sb="173" eb="175">
      <t>カリイレ</t>
    </rPh>
    <rPh sb="175" eb="176">
      <t>ガク</t>
    </rPh>
    <rPh sb="177" eb="179">
      <t>ゲンショウ</t>
    </rPh>
    <rPh sb="182" eb="184">
      <t>ネンネン</t>
    </rPh>
    <rPh sb="184" eb="186">
      <t>ゲンショウ</t>
    </rPh>
    <rPh sb="221" eb="223">
      <t>リョウキン</t>
    </rPh>
    <rPh sb="224" eb="226">
      <t>イチブ</t>
    </rPh>
    <rPh sb="226" eb="228">
      <t>ゲンメン</t>
    </rPh>
    <rPh sb="229" eb="231">
      <t>シュウリョウ</t>
    </rPh>
    <rPh sb="232" eb="233">
      <t>トモナ</t>
    </rPh>
    <rPh sb="235" eb="237">
      <t>ルイジ</t>
    </rPh>
    <rPh sb="237" eb="239">
      <t>ダンタイ</t>
    </rPh>
    <rPh sb="240" eb="243">
      <t>ドウスイジュン</t>
    </rPh>
    <rPh sb="244" eb="245">
      <t>モド</t>
    </rPh>
    <rPh sb="291" eb="293">
      <t>ネンネン</t>
    </rPh>
    <rPh sb="293" eb="295">
      <t>ビゾウ</t>
    </rPh>
    <rPh sb="300" eb="302">
      <t>ユウシュウ</t>
    </rPh>
    <rPh sb="302" eb="303">
      <t>リツ</t>
    </rPh>
    <rPh sb="304" eb="305">
      <t>サ</t>
    </rPh>
    <rPh sb="315" eb="317">
      <t>ロウスイ</t>
    </rPh>
    <rPh sb="318" eb="321">
      <t>カノウセイ</t>
    </rPh>
    <rPh sb="322" eb="323">
      <t>タカ</t>
    </rPh>
    <rPh sb="330" eb="333">
      <t>ユウシュウリツ</t>
    </rPh>
    <rPh sb="334" eb="335">
      <t>アワ</t>
    </rPh>
    <rPh sb="337" eb="339">
      <t>コンゴ</t>
    </rPh>
    <rPh sb="340" eb="342">
      <t>スイイ</t>
    </rPh>
    <rPh sb="343" eb="345">
      <t>チュウシ</t>
    </rPh>
    <rPh sb="347" eb="349">
      <t>ヒツヨウ</t>
    </rPh>
    <phoneticPr fontId="4"/>
  </si>
  <si>
    <t>　現状、給水原価は抑えられているが、少しずつ施設の老朽化が目立ち始めてきた。事業の安定した運営及びサービスの提供のために早急な対応が必要になってきている。</t>
    <rPh sb="1" eb="3">
      <t>ゲンジョウ</t>
    </rPh>
    <rPh sb="4" eb="6">
      <t>キュウスイ</t>
    </rPh>
    <rPh sb="6" eb="8">
      <t>ゲンカ</t>
    </rPh>
    <rPh sb="9" eb="10">
      <t>オサ</t>
    </rPh>
    <rPh sb="18" eb="19">
      <t>スコ</t>
    </rPh>
    <rPh sb="22" eb="24">
      <t>シセツ</t>
    </rPh>
    <rPh sb="25" eb="28">
      <t>ロウキュウカ</t>
    </rPh>
    <rPh sb="29" eb="31">
      <t>メダ</t>
    </rPh>
    <rPh sb="32" eb="33">
      <t>ハジ</t>
    </rPh>
    <rPh sb="38" eb="40">
      <t>ジギョウ</t>
    </rPh>
    <rPh sb="41" eb="43">
      <t>アンテイ</t>
    </rPh>
    <rPh sb="45" eb="47">
      <t>ウンエイ</t>
    </rPh>
    <rPh sb="47" eb="48">
      <t>オヨ</t>
    </rPh>
    <rPh sb="54" eb="56">
      <t>テイキョウ</t>
    </rPh>
    <rPh sb="60" eb="62">
      <t>ソウキュウ</t>
    </rPh>
    <rPh sb="63" eb="65">
      <t>タイオウ</t>
    </rPh>
    <rPh sb="66" eb="6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</si>
</sst>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F-4E83-AC77-43F41259A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0.5</c:v>
                </c:pt>
                <c:pt idx="2">
                  <c:v>0.52</c:v>
                </c:pt>
                <c:pt idx="3">
                  <c:v>0.53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CF-4E83-AC77-43F41259A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67.489999999999995</c:v>
                </c:pt>
                <c:pt idx="1">
                  <c:v>68.489999999999995</c:v>
                </c:pt>
                <c:pt idx="2">
                  <c:v>67.14</c:v>
                </c:pt>
                <c:pt idx="3">
                  <c:v>73.09</c:v>
                </c:pt>
                <c:pt idx="4">
                  <c:v>74.52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C-40E1-883C-DA87B7DE4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55.63</c:v>
                </c:pt>
                <c:pt idx="1">
                  <c:v>55.03</c:v>
                </c:pt>
                <c:pt idx="2">
                  <c:v>55.14</c:v>
                </c:pt>
                <c:pt idx="3">
                  <c:v>55.89</c:v>
                </c:pt>
                <c:pt idx="4">
                  <c:v>55.72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C-40E1-883C-DA87B7DE4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94.6</c:v>
                </c:pt>
                <c:pt idx="1">
                  <c:v>94.15</c:v>
                </c:pt>
                <c:pt idx="2">
                  <c:v>94.39</c:v>
                </c:pt>
                <c:pt idx="3">
                  <c:v>89.64</c:v>
                </c:pt>
                <c:pt idx="4">
                  <c:v>88.53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F-4089-9221-9C8DF8997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82.04</c:v>
                </c:pt>
                <c:pt idx="1">
                  <c:v>81.900000000000006</c:v>
                </c:pt>
                <c:pt idx="2">
                  <c:v>81.39</c:v>
                </c:pt>
                <c:pt idx="3">
                  <c:v>81.27</c:v>
                </c:pt>
                <c:pt idx="4">
                  <c:v>81.260000000000005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F-4089-9221-9C8DF8997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108.22</c:v>
                </c:pt>
                <c:pt idx="1">
                  <c:v>111.21</c:v>
                </c:pt>
                <c:pt idx="2">
                  <c:v>109.44</c:v>
                </c:pt>
                <c:pt idx="3">
                  <c:v>107.3</c:v>
                </c:pt>
                <c:pt idx="4">
                  <c:v>104.46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5-40EC-8781-8CCBA1CE8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110.05</c:v>
                </c:pt>
                <c:pt idx="1">
                  <c:v>108.87</c:v>
                </c:pt>
                <c:pt idx="2">
                  <c:v>108.61</c:v>
                </c:pt>
                <c:pt idx="3">
                  <c:v>108.35</c:v>
                </c:pt>
                <c:pt idx="4">
                  <c:v>108.84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5-40EC-8781-8CCBA1CE8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50.6</c:v>
                </c:pt>
                <c:pt idx="1">
                  <c:v>52.04</c:v>
                </c:pt>
                <c:pt idx="2">
                  <c:v>50.96</c:v>
                </c:pt>
                <c:pt idx="3">
                  <c:v>52.84</c:v>
                </c:pt>
                <c:pt idx="4">
                  <c:v>53.91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0-48BA-9BBB-4B3AA10BD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48.05</c:v>
                </c:pt>
                <c:pt idx="1">
                  <c:v>48.87</c:v>
                </c:pt>
                <c:pt idx="2">
                  <c:v>49.92</c:v>
                </c:pt>
                <c:pt idx="3">
                  <c:v>50.63</c:v>
                </c:pt>
                <c:pt idx="4">
                  <c:v>51.29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50-48BA-9BBB-4B3AA10BD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13.38</c:v>
                </c:pt>
                <c:pt idx="1">
                  <c:v>14.79</c:v>
                </c:pt>
                <c:pt idx="2">
                  <c:v>17.22</c:v>
                </c:pt>
                <c:pt idx="3">
                  <c:v>18.14</c:v>
                </c:pt>
                <c:pt idx="4">
                  <c:v>18.73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D-46A1-8FDF-9E0D46BA7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13.39</c:v>
                </c:pt>
                <c:pt idx="1">
                  <c:v>14.85</c:v>
                </c:pt>
                <c:pt idx="2">
                  <c:v>16.88</c:v>
                </c:pt>
                <c:pt idx="3">
                  <c:v>18.28</c:v>
                </c:pt>
                <c:pt idx="4">
                  <c:v>19.61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D-46A1-8FDF-9E0D46BA7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1-4268-9458-F6D95273D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2.64</c:v>
                </c:pt>
                <c:pt idx="1">
                  <c:v>3.16</c:v>
                </c:pt>
                <c:pt idx="2">
                  <c:v>3.59</c:v>
                </c:pt>
                <c:pt idx="3">
                  <c:v>3.98</c:v>
                </c:pt>
                <c:pt idx="4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1-4268-9458-F6D95273D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204.29</c:v>
                </c:pt>
                <c:pt idx="1">
                  <c:v>382.9</c:v>
                </c:pt>
                <c:pt idx="2">
                  <c:v>213.36</c:v>
                </c:pt>
                <c:pt idx="3">
                  <c:v>396.95</c:v>
                </c:pt>
                <c:pt idx="4">
                  <c:v>390.42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9-4FA4-91EB-721041EA3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359.47</c:v>
                </c:pt>
                <c:pt idx="1">
                  <c:v>369.69</c:v>
                </c:pt>
                <c:pt idx="2">
                  <c:v>379.08</c:v>
                </c:pt>
                <c:pt idx="3">
                  <c:v>367.55</c:v>
                </c:pt>
                <c:pt idx="4">
                  <c:v>378.56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49-4FA4-91EB-721041EA3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268.76</c:v>
                </c:pt>
                <c:pt idx="1">
                  <c:v>263.68</c:v>
                </c:pt>
                <c:pt idx="2">
                  <c:v>257.10000000000002</c:v>
                </c:pt>
                <c:pt idx="3">
                  <c:v>270.08</c:v>
                </c:pt>
                <c:pt idx="4">
                  <c:v>219.53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8-4CD5-BCBA-6C833774C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401.79</c:v>
                </c:pt>
                <c:pt idx="1">
                  <c:v>402.99</c:v>
                </c:pt>
                <c:pt idx="2">
                  <c:v>398.98</c:v>
                </c:pt>
                <c:pt idx="3">
                  <c:v>418.68</c:v>
                </c:pt>
                <c:pt idx="4">
                  <c:v>395.68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28-4CD5-BCBA-6C833774C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103.86</c:v>
                </c:pt>
                <c:pt idx="1">
                  <c:v>106.61</c:v>
                </c:pt>
                <c:pt idx="2">
                  <c:v>102.09</c:v>
                </c:pt>
                <c:pt idx="3">
                  <c:v>86.58</c:v>
                </c:pt>
                <c:pt idx="4">
                  <c:v>102.49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A-47EB-949D-8C2E20BDC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98.66</c:v>
                </c:pt>
                <c:pt idx="2">
                  <c:v>98.64</c:v>
                </c:pt>
                <c:pt idx="3">
                  <c:v>94.78</c:v>
                </c:pt>
                <c:pt idx="4">
                  <c:v>97.59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A-47EB-949D-8C2E20BDC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122.67</c:v>
                </c:pt>
                <c:pt idx="1">
                  <c:v>119.53</c:v>
                </c:pt>
                <c:pt idx="2">
                  <c:v>123.69</c:v>
                </c:pt>
                <c:pt idx="3">
                  <c:v>126.94</c:v>
                </c:pt>
                <c:pt idx="4">
                  <c:v>124.79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C-4ACB-B2AC-3EC5410D0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174.97</c:v>
                </c:pt>
                <c:pt idx="1">
                  <c:v>178.59</c:v>
                </c:pt>
                <c:pt idx="2">
                  <c:v>178.92</c:v>
                </c:pt>
                <c:pt idx="3">
                  <c:v>181.3</c:v>
                </c:pt>
                <c:pt idx="4">
                  <c:v>181.71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8C-4ACB-B2AC-3EC5410D0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90" zoomScaleNormal="90" workbookViewId="0">
      <selection activeCell="CA66" sqref="CA66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2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2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7" t="str">
        <f>データ!H6</f>
        <v>栃木県　野木町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2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A6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25305</v>
      </c>
      <c r="AM8" s="66"/>
      <c r="AN8" s="66"/>
      <c r="AO8" s="66"/>
      <c r="AP8" s="66"/>
      <c r="AQ8" s="66"/>
      <c r="AR8" s="66"/>
      <c r="AS8" s="66"/>
      <c r="AT8" s="37">
        <f>データ!$S$6</f>
        <v>30.27</v>
      </c>
      <c r="AU8" s="38"/>
      <c r="AV8" s="38"/>
      <c r="AW8" s="38"/>
      <c r="AX8" s="38"/>
      <c r="AY8" s="38"/>
      <c r="AZ8" s="38"/>
      <c r="BA8" s="38"/>
      <c r="BB8" s="55">
        <f>データ!$T$6</f>
        <v>835.98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81.17</v>
      </c>
      <c r="J10" s="38"/>
      <c r="K10" s="38"/>
      <c r="L10" s="38"/>
      <c r="M10" s="38"/>
      <c r="N10" s="38"/>
      <c r="O10" s="65"/>
      <c r="P10" s="55">
        <f>データ!$P$6</f>
        <v>90.04</v>
      </c>
      <c r="Q10" s="55"/>
      <c r="R10" s="55"/>
      <c r="S10" s="55"/>
      <c r="T10" s="55"/>
      <c r="U10" s="55"/>
      <c r="V10" s="55"/>
      <c r="W10" s="66">
        <f>データ!$Q$6</f>
        <v>2530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22719</v>
      </c>
      <c r="AM10" s="66"/>
      <c r="AN10" s="66"/>
      <c r="AO10" s="66"/>
      <c r="AP10" s="66"/>
      <c r="AQ10" s="66"/>
      <c r="AR10" s="66"/>
      <c r="AS10" s="66"/>
      <c r="AT10" s="37">
        <f>データ!$V$6</f>
        <v>20.8</v>
      </c>
      <c r="AU10" s="38"/>
      <c r="AV10" s="38"/>
      <c r="AW10" s="38"/>
      <c r="AX10" s="38"/>
      <c r="AY10" s="38"/>
      <c r="AZ10" s="38"/>
      <c r="BA10" s="38"/>
      <c r="BB10" s="55">
        <f>データ!$W$6</f>
        <v>1092.26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111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110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112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KLi10WxLvDAC3/V7Z+HOH50gxNtzzJUmoL04EW9Xc+yEdyDNHnvaHGp6onpEEQdNFY3YDkDj6o4jWnw8VMVUqA==" saltValue="wvulkUsiGI1wCB2O+IfH0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27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52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53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54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55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56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57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58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59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60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61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62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63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64</v>
      </c>
      <c r="B5" s="18"/>
      <c r="C5" s="18"/>
      <c r="D5" s="18"/>
      <c r="E5" s="18"/>
      <c r="F5" s="18"/>
      <c r="G5" s="18"/>
      <c r="H5" s="19" t="s">
        <v>65</v>
      </c>
      <c r="I5" s="19" t="s">
        <v>66</v>
      </c>
      <c r="J5" s="19" t="s">
        <v>67</v>
      </c>
      <c r="K5" s="19" t="s">
        <v>68</v>
      </c>
      <c r="L5" s="19" t="s">
        <v>69</v>
      </c>
      <c r="M5" s="19" t="s">
        <v>5</v>
      </c>
      <c r="N5" s="19" t="s">
        <v>70</v>
      </c>
      <c r="O5" s="19" t="s">
        <v>71</v>
      </c>
      <c r="P5" s="19" t="s">
        <v>72</v>
      </c>
      <c r="Q5" s="19" t="s">
        <v>73</v>
      </c>
      <c r="R5" s="19" t="s">
        <v>74</v>
      </c>
      <c r="S5" s="19" t="s">
        <v>75</v>
      </c>
      <c r="T5" s="19" t="s">
        <v>76</v>
      </c>
      <c r="U5" s="19" t="s">
        <v>77</v>
      </c>
      <c r="V5" s="19" t="s">
        <v>78</v>
      </c>
      <c r="W5" s="19" t="s">
        <v>79</v>
      </c>
      <c r="X5" s="19" t="s">
        <v>80</v>
      </c>
      <c r="Y5" s="19" t="s">
        <v>81</v>
      </c>
      <c r="Z5" s="19" t="s">
        <v>82</v>
      </c>
      <c r="AA5" s="19" t="s">
        <v>83</v>
      </c>
      <c r="AB5" s="19" t="s">
        <v>84</v>
      </c>
      <c r="AC5" s="19" t="s">
        <v>85</v>
      </c>
      <c r="AD5" s="19" t="s">
        <v>86</v>
      </c>
      <c r="AE5" s="19" t="s">
        <v>87</v>
      </c>
      <c r="AF5" s="19" t="s">
        <v>88</v>
      </c>
      <c r="AG5" s="19" t="s">
        <v>89</v>
      </c>
      <c r="AH5" s="19" t="s">
        <v>29</v>
      </c>
      <c r="AI5" s="19" t="s">
        <v>80</v>
      </c>
      <c r="AJ5" s="19" t="s">
        <v>81</v>
      </c>
      <c r="AK5" s="19" t="s">
        <v>82</v>
      </c>
      <c r="AL5" s="19" t="s">
        <v>83</v>
      </c>
      <c r="AM5" s="19" t="s">
        <v>84</v>
      </c>
      <c r="AN5" s="19" t="s">
        <v>85</v>
      </c>
      <c r="AO5" s="19" t="s">
        <v>86</v>
      </c>
      <c r="AP5" s="19" t="s">
        <v>87</v>
      </c>
      <c r="AQ5" s="19" t="s">
        <v>88</v>
      </c>
      <c r="AR5" s="19" t="s">
        <v>89</v>
      </c>
      <c r="AS5" s="19" t="s">
        <v>90</v>
      </c>
      <c r="AT5" s="19" t="s">
        <v>80</v>
      </c>
      <c r="AU5" s="19" t="s">
        <v>81</v>
      </c>
      <c r="AV5" s="19" t="s">
        <v>82</v>
      </c>
      <c r="AW5" s="19" t="s">
        <v>83</v>
      </c>
      <c r="AX5" s="19" t="s">
        <v>84</v>
      </c>
      <c r="AY5" s="19" t="s">
        <v>85</v>
      </c>
      <c r="AZ5" s="19" t="s">
        <v>86</v>
      </c>
      <c r="BA5" s="19" t="s">
        <v>87</v>
      </c>
      <c r="BB5" s="19" t="s">
        <v>88</v>
      </c>
      <c r="BC5" s="19" t="s">
        <v>89</v>
      </c>
      <c r="BD5" s="19" t="s">
        <v>90</v>
      </c>
      <c r="BE5" s="19" t="s">
        <v>80</v>
      </c>
      <c r="BF5" s="19" t="s">
        <v>81</v>
      </c>
      <c r="BG5" s="19" t="s">
        <v>82</v>
      </c>
      <c r="BH5" s="19" t="s">
        <v>83</v>
      </c>
      <c r="BI5" s="19" t="s">
        <v>84</v>
      </c>
      <c r="BJ5" s="19" t="s">
        <v>85</v>
      </c>
      <c r="BK5" s="19" t="s">
        <v>86</v>
      </c>
      <c r="BL5" s="19" t="s">
        <v>87</v>
      </c>
      <c r="BM5" s="19" t="s">
        <v>88</v>
      </c>
      <c r="BN5" s="19" t="s">
        <v>89</v>
      </c>
      <c r="BO5" s="19" t="s">
        <v>90</v>
      </c>
      <c r="BP5" s="19" t="s">
        <v>80</v>
      </c>
      <c r="BQ5" s="19" t="s">
        <v>81</v>
      </c>
      <c r="BR5" s="19" t="s">
        <v>82</v>
      </c>
      <c r="BS5" s="19" t="s">
        <v>83</v>
      </c>
      <c r="BT5" s="19" t="s">
        <v>84</v>
      </c>
      <c r="BU5" s="19" t="s">
        <v>85</v>
      </c>
      <c r="BV5" s="19" t="s">
        <v>86</v>
      </c>
      <c r="BW5" s="19" t="s">
        <v>87</v>
      </c>
      <c r="BX5" s="19" t="s">
        <v>88</v>
      </c>
      <c r="BY5" s="19" t="s">
        <v>89</v>
      </c>
      <c r="BZ5" s="19" t="s">
        <v>90</v>
      </c>
      <c r="CA5" s="19" t="s">
        <v>80</v>
      </c>
      <c r="CB5" s="19" t="s">
        <v>81</v>
      </c>
      <c r="CC5" s="19" t="s">
        <v>82</v>
      </c>
      <c r="CD5" s="19" t="s">
        <v>83</v>
      </c>
      <c r="CE5" s="19" t="s">
        <v>84</v>
      </c>
      <c r="CF5" s="19" t="s">
        <v>85</v>
      </c>
      <c r="CG5" s="19" t="s">
        <v>86</v>
      </c>
      <c r="CH5" s="19" t="s">
        <v>87</v>
      </c>
      <c r="CI5" s="19" t="s">
        <v>88</v>
      </c>
      <c r="CJ5" s="19" t="s">
        <v>89</v>
      </c>
      <c r="CK5" s="19" t="s">
        <v>90</v>
      </c>
      <c r="CL5" s="19" t="s">
        <v>80</v>
      </c>
      <c r="CM5" s="19" t="s">
        <v>81</v>
      </c>
      <c r="CN5" s="19" t="s">
        <v>82</v>
      </c>
      <c r="CO5" s="19" t="s">
        <v>83</v>
      </c>
      <c r="CP5" s="19" t="s">
        <v>84</v>
      </c>
      <c r="CQ5" s="19" t="s">
        <v>85</v>
      </c>
      <c r="CR5" s="19" t="s">
        <v>86</v>
      </c>
      <c r="CS5" s="19" t="s">
        <v>87</v>
      </c>
      <c r="CT5" s="19" t="s">
        <v>88</v>
      </c>
      <c r="CU5" s="19" t="s">
        <v>89</v>
      </c>
      <c r="CV5" s="19" t="s">
        <v>90</v>
      </c>
      <c r="CW5" s="19" t="s">
        <v>80</v>
      </c>
      <c r="CX5" s="19" t="s">
        <v>81</v>
      </c>
      <c r="CY5" s="19" t="s">
        <v>82</v>
      </c>
      <c r="CZ5" s="19" t="s">
        <v>83</v>
      </c>
      <c r="DA5" s="19" t="s">
        <v>84</v>
      </c>
      <c r="DB5" s="19" t="s">
        <v>85</v>
      </c>
      <c r="DC5" s="19" t="s">
        <v>86</v>
      </c>
      <c r="DD5" s="19" t="s">
        <v>87</v>
      </c>
      <c r="DE5" s="19" t="s">
        <v>88</v>
      </c>
      <c r="DF5" s="19" t="s">
        <v>89</v>
      </c>
      <c r="DG5" s="19" t="s">
        <v>90</v>
      </c>
      <c r="DH5" s="19" t="s">
        <v>80</v>
      </c>
      <c r="DI5" s="19" t="s">
        <v>81</v>
      </c>
      <c r="DJ5" s="19" t="s">
        <v>82</v>
      </c>
      <c r="DK5" s="19" t="s">
        <v>83</v>
      </c>
      <c r="DL5" s="19" t="s">
        <v>84</v>
      </c>
      <c r="DM5" s="19" t="s">
        <v>85</v>
      </c>
      <c r="DN5" s="19" t="s">
        <v>86</v>
      </c>
      <c r="DO5" s="19" t="s">
        <v>87</v>
      </c>
      <c r="DP5" s="19" t="s">
        <v>88</v>
      </c>
      <c r="DQ5" s="19" t="s">
        <v>89</v>
      </c>
      <c r="DR5" s="19" t="s">
        <v>90</v>
      </c>
      <c r="DS5" s="19" t="s">
        <v>80</v>
      </c>
      <c r="DT5" s="19" t="s">
        <v>81</v>
      </c>
      <c r="DU5" s="19" t="s">
        <v>82</v>
      </c>
      <c r="DV5" s="19" t="s">
        <v>83</v>
      </c>
      <c r="DW5" s="19" t="s">
        <v>84</v>
      </c>
      <c r="DX5" s="19" t="s">
        <v>85</v>
      </c>
      <c r="DY5" s="19" t="s">
        <v>86</v>
      </c>
      <c r="DZ5" s="19" t="s">
        <v>87</v>
      </c>
      <c r="EA5" s="19" t="s">
        <v>88</v>
      </c>
      <c r="EB5" s="19" t="s">
        <v>89</v>
      </c>
      <c r="EC5" s="19" t="s">
        <v>90</v>
      </c>
      <c r="ED5" s="19" t="s">
        <v>80</v>
      </c>
      <c r="EE5" s="19" t="s">
        <v>81</v>
      </c>
      <c r="EF5" s="19" t="s">
        <v>82</v>
      </c>
      <c r="EG5" s="19" t="s">
        <v>83</v>
      </c>
      <c r="EH5" s="19" t="s">
        <v>84</v>
      </c>
      <c r="EI5" s="19" t="s">
        <v>85</v>
      </c>
      <c r="EJ5" s="19" t="s">
        <v>86</v>
      </c>
      <c r="EK5" s="19" t="s">
        <v>87</v>
      </c>
      <c r="EL5" s="19" t="s">
        <v>88</v>
      </c>
      <c r="EM5" s="19" t="s">
        <v>89</v>
      </c>
      <c r="EN5" s="19" t="s">
        <v>90</v>
      </c>
    </row>
    <row r="6" spans="1:144" s="23" customFormat="1" x14ac:dyDescent="0.2">
      <c r="A6" s="15" t="s">
        <v>91</v>
      </c>
      <c r="B6" s="20">
        <f>B7</f>
        <v>2021</v>
      </c>
      <c r="C6" s="20">
        <f t="shared" ref="C6:W6" si="3">C7</f>
        <v>93645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栃木県　野木町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A6</v>
      </c>
      <c r="M6" s="20" t="str">
        <f t="shared" si="3"/>
        <v>非設置</v>
      </c>
      <c r="N6" s="21" t="str">
        <f t="shared" si="3"/>
        <v>-</v>
      </c>
      <c r="O6" s="21">
        <f t="shared" si="3"/>
        <v>81.17</v>
      </c>
      <c r="P6" s="21">
        <f t="shared" si="3"/>
        <v>90.04</v>
      </c>
      <c r="Q6" s="21">
        <f t="shared" si="3"/>
        <v>2530</v>
      </c>
      <c r="R6" s="21">
        <f t="shared" si="3"/>
        <v>25305</v>
      </c>
      <c r="S6" s="21">
        <f t="shared" si="3"/>
        <v>30.27</v>
      </c>
      <c r="T6" s="21">
        <f t="shared" si="3"/>
        <v>835.98</v>
      </c>
      <c r="U6" s="21">
        <f t="shared" si="3"/>
        <v>22719</v>
      </c>
      <c r="V6" s="21">
        <f t="shared" si="3"/>
        <v>20.8</v>
      </c>
      <c r="W6" s="21">
        <f t="shared" si="3"/>
        <v>1092.26</v>
      </c>
      <c r="X6" s="22">
        <f>IF(X7="",NA(),X7)</f>
        <v>108.22</v>
      </c>
      <c r="Y6" s="22">
        <f t="shared" ref="Y6:AG6" si="4">IF(Y7="",NA(),Y7)</f>
        <v>111.21</v>
      </c>
      <c r="Z6" s="22">
        <f t="shared" si="4"/>
        <v>109.44</v>
      </c>
      <c r="AA6" s="22">
        <f t="shared" si="4"/>
        <v>107.3</v>
      </c>
      <c r="AB6" s="22">
        <f t="shared" si="4"/>
        <v>104.46</v>
      </c>
      <c r="AC6" s="22">
        <f t="shared" si="4"/>
        <v>110.05</v>
      </c>
      <c r="AD6" s="22">
        <f t="shared" si="4"/>
        <v>108.87</v>
      </c>
      <c r="AE6" s="22">
        <f t="shared" si="4"/>
        <v>108.61</v>
      </c>
      <c r="AF6" s="22">
        <f t="shared" si="4"/>
        <v>108.35</v>
      </c>
      <c r="AG6" s="22">
        <f t="shared" si="4"/>
        <v>108.84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2.64</v>
      </c>
      <c r="AO6" s="22">
        <f t="shared" si="5"/>
        <v>3.16</v>
      </c>
      <c r="AP6" s="22">
        <f t="shared" si="5"/>
        <v>3.59</v>
      </c>
      <c r="AQ6" s="22">
        <f t="shared" si="5"/>
        <v>3.98</v>
      </c>
      <c r="AR6" s="22">
        <f t="shared" si="5"/>
        <v>6.02</v>
      </c>
      <c r="AS6" s="21" t="str">
        <f>IF(AS7="","",IF(AS7="-","【-】","【"&amp;SUBSTITUTE(TEXT(AS7,"#,##0.00"),"-","△")&amp;"】"))</f>
        <v>【1.30】</v>
      </c>
      <c r="AT6" s="22">
        <f>IF(AT7="",NA(),AT7)</f>
        <v>204.29</v>
      </c>
      <c r="AU6" s="22">
        <f t="shared" ref="AU6:BC6" si="6">IF(AU7="",NA(),AU7)</f>
        <v>382.9</v>
      </c>
      <c r="AV6" s="22">
        <f t="shared" si="6"/>
        <v>213.36</v>
      </c>
      <c r="AW6" s="22">
        <f t="shared" si="6"/>
        <v>396.95</v>
      </c>
      <c r="AX6" s="22">
        <f t="shared" si="6"/>
        <v>390.42</v>
      </c>
      <c r="AY6" s="22">
        <f t="shared" si="6"/>
        <v>359.47</v>
      </c>
      <c r="AZ6" s="22">
        <f t="shared" si="6"/>
        <v>369.69</v>
      </c>
      <c r="BA6" s="22">
        <f t="shared" si="6"/>
        <v>379.08</v>
      </c>
      <c r="BB6" s="22">
        <f t="shared" si="6"/>
        <v>367.55</v>
      </c>
      <c r="BC6" s="22">
        <f t="shared" si="6"/>
        <v>378.56</v>
      </c>
      <c r="BD6" s="21" t="str">
        <f>IF(BD7="","",IF(BD7="-","【-】","【"&amp;SUBSTITUTE(TEXT(BD7,"#,##0.00"),"-","△")&amp;"】"))</f>
        <v>【261.51】</v>
      </c>
      <c r="BE6" s="22">
        <f>IF(BE7="",NA(),BE7)</f>
        <v>268.76</v>
      </c>
      <c r="BF6" s="22">
        <f t="shared" ref="BF6:BN6" si="7">IF(BF7="",NA(),BF7)</f>
        <v>263.68</v>
      </c>
      <c r="BG6" s="22">
        <f t="shared" si="7"/>
        <v>257.10000000000002</v>
      </c>
      <c r="BH6" s="22">
        <f t="shared" si="7"/>
        <v>270.08</v>
      </c>
      <c r="BI6" s="22">
        <f t="shared" si="7"/>
        <v>219.53</v>
      </c>
      <c r="BJ6" s="22">
        <f t="shared" si="7"/>
        <v>401.79</v>
      </c>
      <c r="BK6" s="22">
        <f t="shared" si="7"/>
        <v>402.99</v>
      </c>
      <c r="BL6" s="22">
        <f t="shared" si="7"/>
        <v>398.98</v>
      </c>
      <c r="BM6" s="22">
        <f t="shared" si="7"/>
        <v>418.68</v>
      </c>
      <c r="BN6" s="22">
        <f t="shared" si="7"/>
        <v>395.68</v>
      </c>
      <c r="BO6" s="21" t="str">
        <f>IF(BO7="","",IF(BO7="-","【-】","【"&amp;SUBSTITUTE(TEXT(BO7,"#,##0.00"),"-","△")&amp;"】"))</f>
        <v>【265.16】</v>
      </c>
      <c r="BP6" s="22">
        <f>IF(BP7="",NA(),BP7)</f>
        <v>103.86</v>
      </c>
      <c r="BQ6" s="22">
        <f t="shared" ref="BQ6:BY6" si="8">IF(BQ7="",NA(),BQ7)</f>
        <v>106.61</v>
      </c>
      <c r="BR6" s="22">
        <f t="shared" si="8"/>
        <v>102.09</v>
      </c>
      <c r="BS6" s="22">
        <f t="shared" si="8"/>
        <v>86.58</v>
      </c>
      <c r="BT6" s="22">
        <f t="shared" si="8"/>
        <v>102.49</v>
      </c>
      <c r="BU6" s="22">
        <f t="shared" si="8"/>
        <v>100.12</v>
      </c>
      <c r="BV6" s="22">
        <f t="shared" si="8"/>
        <v>98.66</v>
      </c>
      <c r="BW6" s="22">
        <f t="shared" si="8"/>
        <v>98.64</v>
      </c>
      <c r="BX6" s="22">
        <f t="shared" si="8"/>
        <v>94.78</v>
      </c>
      <c r="BY6" s="22">
        <f t="shared" si="8"/>
        <v>97.59</v>
      </c>
      <c r="BZ6" s="21" t="str">
        <f>IF(BZ7="","",IF(BZ7="-","【-】","【"&amp;SUBSTITUTE(TEXT(BZ7,"#,##0.00"),"-","△")&amp;"】"))</f>
        <v>【102.35】</v>
      </c>
      <c r="CA6" s="22">
        <f>IF(CA7="",NA(),CA7)</f>
        <v>122.67</v>
      </c>
      <c r="CB6" s="22">
        <f t="shared" ref="CB6:CJ6" si="9">IF(CB7="",NA(),CB7)</f>
        <v>119.53</v>
      </c>
      <c r="CC6" s="22">
        <f t="shared" si="9"/>
        <v>123.69</v>
      </c>
      <c r="CD6" s="22">
        <f t="shared" si="9"/>
        <v>126.94</v>
      </c>
      <c r="CE6" s="22">
        <f t="shared" si="9"/>
        <v>124.79</v>
      </c>
      <c r="CF6" s="22">
        <f t="shared" si="9"/>
        <v>174.97</v>
      </c>
      <c r="CG6" s="22">
        <f t="shared" si="9"/>
        <v>178.59</v>
      </c>
      <c r="CH6" s="22">
        <f t="shared" si="9"/>
        <v>178.92</v>
      </c>
      <c r="CI6" s="22">
        <f t="shared" si="9"/>
        <v>181.3</v>
      </c>
      <c r="CJ6" s="22">
        <f t="shared" si="9"/>
        <v>181.71</v>
      </c>
      <c r="CK6" s="21" t="str">
        <f>IF(CK7="","",IF(CK7="-","【-】","【"&amp;SUBSTITUTE(TEXT(CK7,"#,##0.00"),"-","△")&amp;"】"))</f>
        <v>【167.74】</v>
      </c>
      <c r="CL6" s="22">
        <f>IF(CL7="",NA(),CL7)</f>
        <v>67.489999999999995</v>
      </c>
      <c r="CM6" s="22">
        <f t="shared" ref="CM6:CU6" si="10">IF(CM7="",NA(),CM7)</f>
        <v>68.489999999999995</v>
      </c>
      <c r="CN6" s="22">
        <f t="shared" si="10"/>
        <v>67.14</v>
      </c>
      <c r="CO6" s="22">
        <f t="shared" si="10"/>
        <v>73.09</v>
      </c>
      <c r="CP6" s="22">
        <f t="shared" si="10"/>
        <v>74.52</v>
      </c>
      <c r="CQ6" s="22">
        <f t="shared" si="10"/>
        <v>55.63</v>
      </c>
      <c r="CR6" s="22">
        <f t="shared" si="10"/>
        <v>55.03</v>
      </c>
      <c r="CS6" s="22">
        <f t="shared" si="10"/>
        <v>55.14</v>
      </c>
      <c r="CT6" s="22">
        <f t="shared" si="10"/>
        <v>55.89</v>
      </c>
      <c r="CU6" s="22">
        <f t="shared" si="10"/>
        <v>55.72</v>
      </c>
      <c r="CV6" s="21" t="str">
        <f>IF(CV7="","",IF(CV7="-","【-】","【"&amp;SUBSTITUTE(TEXT(CV7,"#,##0.00"),"-","△")&amp;"】"))</f>
        <v>【60.29】</v>
      </c>
      <c r="CW6" s="22">
        <f>IF(CW7="",NA(),CW7)</f>
        <v>94.6</v>
      </c>
      <c r="CX6" s="22">
        <f t="shared" ref="CX6:DF6" si="11">IF(CX7="",NA(),CX7)</f>
        <v>94.15</v>
      </c>
      <c r="CY6" s="22">
        <f t="shared" si="11"/>
        <v>94.39</v>
      </c>
      <c r="CZ6" s="22">
        <f t="shared" si="11"/>
        <v>89.64</v>
      </c>
      <c r="DA6" s="22">
        <f t="shared" si="11"/>
        <v>88.53</v>
      </c>
      <c r="DB6" s="22">
        <f t="shared" si="11"/>
        <v>82.04</v>
      </c>
      <c r="DC6" s="22">
        <f t="shared" si="11"/>
        <v>81.900000000000006</v>
      </c>
      <c r="DD6" s="22">
        <f t="shared" si="11"/>
        <v>81.39</v>
      </c>
      <c r="DE6" s="22">
        <f t="shared" si="11"/>
        <v>81.27</v>
      </c>
      <c r="DF6" s="22">
        <f t="shared" si="11"/>
        <v>81.260000000000005</v>
      </c>
      <c r="DG6" s="21" t="str">
        <f>IF(DG7="","",IF(DG7="-","【-】","【"&amp;SUBSTITUTE(TEXT(DG7,"#,##0.00"),"-","△")&amp;"】"))</f>
        <v>【90.12】</v>
      </c>
      <c r="DH6" s="22">
        <f>IF(DH7="",NA(),DH7)</f>
        <v>50.6</v>
      </c>
      <c r="DI6" s="22">
        <f t="shared" ref="DI6:DQ6" si="12">IF(DI7="",NA(),DI7)</f>
        <v>52.04</v>
      </c>
      <c r="DJ6" s="22">
        <f t="shared" si="12"/>
        <v>50.96</v>
      </c>
      <c r="DK6" s="22">
        <f t="shared" si="12"/>
        <v>52.84</v>
      </c>
      <c r="DL6" s="22">
        <f t="shared" si="12"/>
        <v>53.91</v>
      </c>
      <c r="DM6" s="22">
        <f t="shared" si="12"/>
        <v>48.05</v>
      </c>
      <c r="DN6" s="22">
        <f t="shared" si="12"/>
        <v>48.87</v>
      </c>
      <c r="DO6" s="22">
        <f t="shared" si="12"/>
        <v>49.92</v>
      </c>
      <c r="DP6" s="22">
        <f t="shared" si="12"/>
        <v>50.63</v>
      </c>
      <c r="DQ6" s="22">
        <f t="shared" si="12"/>
        <v>51.29</v>
      </c>
      <c r="DR6" s="21" t="str">
        <f>IF(DR7="","",IF(DR7="-","【-】","【"&amp;SUBSTITUTE(TEXT(DR7,"#,##0.00"),"-","△")&amp;"】"))</f>
        <v>【50.88】</v>
      </c>
      <c r="DS6" s="22">
        <f>IF(DS7="",NA(),DS7)</f>
        <v>13.38</v>
      </c>
      <c r="DT6" s="22">
        <f t="shared" ref="DT6:EB6" si="13">IF(DT7="",NA(),DT7)</f>
        <v>14.79</v>
      </c>
      <c r="DU6" s="22">
        <f t="shared" si="13"/>
        <v>17.22</v>
      </c>
      <c r="DV6" s="22">
        <f t="shared" si="13"/>
        <v>18.14</v>
      </c>
      <c r="DW6" s="22">
        <f t="shared" si="13"/>
        <v>18.73</v>
      </c>
      <c r="DX6" s="22">
        <f t="shared" si="13"/>
        <v>13.39</v>
      </c>
      <c r="DY6" s="22">
        <f t="shared" si="13"/>
        <v>14.85</v>
      </c>
      <c r="DZ6" s="22">
        <f t="shared" si="13"/>
        <v>16.88</v>
      </c>
      <c r="EA6" s="22">
        <f t="shared" si="13"/>
        <v>18.28</v>
      </c>
      <c r="EB6" s="22">
        <f t="shared" si="13"/>
        <v>19.61</v>
      </c>
      <c r="EC6" s="21" t="str">
        <f>IF(EC7="","",IF(EC7="-","【-】","【"&amp;SUBSTITUTE(TEXT(EC7,"#,##0.00"),"-","△")&amp;"】"))</f>
        <v>【22.30】</v>
      </c>
      <c r="ED6" s="22">
        <f>IF(ED7="",NA(),ED7)</f>
        <v>0.18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0.54</v>
      </c>
      <c r="EJ6" s="22">
        <f t="shared" si="14"/>
        <v>0.5</v>
      </c>
      <c r="EK6" s="22">
        <f t="shared" si="14"/>
        <v>0.52</v>
      </c>
      <c r="EL6" s="22">
        <f t="shared" si="14"/>
        <v>0.53</v>
      </c>
      <c r="EM6" s="22">
        <f t="shared" si="14"/>
        <v>0.48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93645</v>
      </c>
      <c r="D7" s="24">
        <v>46</v>
      </c>
      <c r="E7" s="24">
        <v>1</v>
      </c>
      <c r="F7" s="24">
        <v>0</v>
      </c>
      <c r="G7" s="24">
        <v>1</v>
      </c>
      <c r="H7" s="24" t="s">
        <v>92</v>
      </c>
      <c r="I7" s="24" t="s">
        <v>93</v>
      </c>
      <c r="J7" s="24" t="s">
        <v>94</v>
      </c>
      <c r="K7" s="24" t="s">
        <v>95</v>
      </c>
      <c r="L7" s="24" t="s">
        <v>96</v>
      </c>
      <c r="M7" s="24" t="s">
        <v>97</v>
      </c>
      <c r="N7" s="25" t="s">
        <v>98</v>
      </c>
      <c r="O7" s="25">
        <v>81.17</v>
      </c>
      <c r="P7" s="25">
        <v>90.04</v>
      </c>
      <c r="Q7" s="25">
        <v>2530</v>
      </c>
      <c r="R7" s="25">
        <v>25305</v>
      </c>
      <c r="S7" s="25">
        <v>30.27</v>
      </c>
      <c r="T7" s="25">
        <v>835.98</v>
      </c>
      <c r="U7" s="25">
        <v>22719</v>
      </c>
      <c r="V7" s="25">
        <v>20.8</v>
      </c>
      <c r="W7" s="25">
        <v>1092.26</v>
      </c>
      <c r="X7" s="25">
        <v>108.22</v>
      </c>
      <c r="Y7" s="25">
        <v>111.21</v>
      </c>
      <c r="Z7" s="25">
        <v>109.44</v>
      </c>
      <c r="AA7" s="25">
        <v>107.3</v>
      </c>
      <c r="AB7" s="25">
        <v>104.46</v>
      </c>
      <c r="AC7" s="25">
        <v>110.05</v>
      </c>
      <c r="AD7" s="25">
        <v>108.87</v>
      </c>
      <c r="AE7" s="25">
        <v>108.61</v>
      </c>
      <c r="AF7" s="25">
        <v>108.35</v>
      </c>
      <c r="AG7" s="25">
        <v>108.84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2.64</v>
      </c>
      <c r="AO7" s="25">
        <v>3.16</v>
      </c>
      <c r="AP7" s="25">
        <v>3.59</v>
      </c>
      <c r="AQ7" s="25">
        <v>3.98</v>
      </c>
      <c r="AR7" s="25">
        <v>6.02</v>
      </c>
      <c r="AS7" s="25">
        <v>1.3</v>
      </c>
      <c r="AT7" s="25">
        <v>204.29</v>
      </c>
      <c r="AU7" s="25">
        <v>382.9</v>
      </c>
      <c r="AV7" s="25">
        <v>213.36</v>
      </c>
      <c r="AW7" s="25">
        <v>396.95</v>
      </c>
      <c r="AX7" s="25">
        <v>390.42</v>
      </c>
      <c r="AY7" s="25">
        <v>359.47</v>
      </c>
      <c r="AZ7" s="25">
        <v>369.69</v>
      </c>
      <c r="BA7" s="25">
        <v>379.08</v>
      </c>
      <c r="BB7" s="25">
        <v>367.55</v>
      </c>
      <c r="BC7" s="25">
        <v>378.56</v>
      </c>
      <c r="BD7" s="25">
        <v>261.51</v>
      </c>
      <c r="BE7" s="25">
        <v>268.76</v>
      </c>
      <c r="BF7" s="25">
        <v>263.68</v>
      </c>
      <c r="BG7" s="25">
        <v>257.10000000000002</v>
      </c>
      <c r="BH7" s="25">
        <v>270.08</v>
      </c>
      <c r="BI7" s="25">
        <v>219.53</v>
      </c>
      <c r="BJ7" s="25">
        <v>401.79</v>
      </c>
      <c r="BK7" s="25">
        <v>402.99</v>
      </c>
      <c r="BL7" s="25">
        <v>398.98</v>
      </c>
      <c r="BM7" s="25">
        <v>418.68</v>
      </c>
      <c r="BN7" s="25">
        <v>395.68</v>
      </c>
      <c r="BO7" s="25">
        <v>265.16000000000003</v>
      </c>
      <c r="BP7" s="25">
        <v>103.86</v>
      </c>
      <c r="BQ7" s="25">
        <v>106.61</v>
      </c>
      <c r="BR7" s="25">
        <v>102.09</v>
      </c>
      <c r="BS7" s="25">
        <v>86.58</v>
      </c>
      <c r="BT7" s="25">
        <v>102.49</v>
      </c>
      <c r="BU7" s="25">
        <v>100.12</v>
      </c>
      <c r="BV7" s="25">
        <v>98.66</v>
      </c>
      <c r="BW7" s="25">
        <v>98.64</v>
      </c>
      <c r="BX7" s="25">
        <v>94.78</v>
      </c>
      <c r="BY7" s="25">
        <v>97.59</v>
      </c>
      <c r="BZ7" s="25">
        <v>102.35</v>
      </c>
      <c r="CA7" s="25">
        <v>122.67</v>
      </c>
      <c r="CB7" s="25">
        <v>119.53</v>
      </c>
      <c r="CC7" s="25">
        <v>123.69</v>
      </c>
      <c r="CD7" s="25">
        <v>126.94</v>
      </c>
      <c r="CE7" s="25">
        <v>124.79</v>
      </c>
      <c r="CF7" s="25">
        <v>174.97</v>
      </c>
      <c r="CG7" s="25">
        <v>178.59</v>
      </c>
      <c r="CH7" s="25">
        <v>178.92</v>
      </c>
      <c r="CI7" s="25">
        <v>181.3</v>
      </c>
      <c r="CJ7" s="25">
        <v>181.71</v>
      </c>
      <c r="CK7" s="25">
        <v>167.74</v>
      </c>
      <c r="CL7" s="25">
        <v>67.489999999999995</v>
      </c>
      <c r="CM7" s="25">
        <v>68.489999999999995</v>
      </c>
      <c r="CN7" s="25">
        <v>67.14</v>
      </c>
      <c r="CO7" s="25">
        <v>73.09</v>
      </c>
      <c r="CP7" s="25">
        <v>74.52</v>
      </c>
      <c r="CQ7" s="25">
        <v>55.63</v>
      </c>
      <c r="CR7" s="25">
        <v>55.03</v>
      </c>
      <c r="CS7" s="25">
        <v>55.14</v>
      </c>
      <c r="CT7" s="25">
        <v>55.89</v>
      </c>
      <c r="CU7" s="25">
        <v>55.72</v>
      </c>
      <c r="CV7" s="25">
        <v>60.29</v>
      </c>
      <c r="CW7" s="25">
        <v>94.6</v>
      </c>
      <c r="CX7" s="25">
        <v>94.15</v>
      </c>
      <c r="CY7" s="25">
        <v>94.39</v>
      </c>
      <c r="CZ7" s="25">
        <v>89.64</v>
      </c>
      <c r="DA7" s="25">
        <v>88.53</v>
      </c>
      <c r="DB7" s="25">
        <v>82.04</v>
      </c>
      <c r="DC7" s="25">
        <v>81.900000000000006</v>
      </c>
      <c r="DD7" s="25">
        <v>81.39</v>
      </c>
      <c r="DE7" s="25">
        <v>81.27</v>
      </c>
      <c r="DF7" s="25">
        <v>81.260000000000005</v>
      </c>
      <c r="DG7" s="25">
        <v>90.12</v>
      </c>
      <c r="DH7" s="25">
        <v>50.6</v>
      </c>
      <c r="DI7" s="25">
        <v>52.04</v>
      </c>
      <c r="DJ7" s="25">
        <v>50.96</v>
      </c>
      <c r="DK7" s="25">
        <v>52.84</v>
      </c>
      <c r="DL7" s="25">
        <v>53.91</v>
      </c>
      <c r="DM7" s="25">
        <v>48.05</v>
      </c>
      <c r="DN7" s="25">
        <v>48.87</v>
      </c>
      <c r="DO7" s="25">
        <v>49.92</v>
      </c>
      <c r="DP7" s="25">
        <v>50.63</v>
      </c>
      <c r="DQ7" s="25">
        <v>51.29</v>
      </c>
      <c r="DR7" s="25">
        <v>50.88</v>
      </c>
      <c r="DS7" s="25">
        <v>13.38</v>
      </c>
      <c r="DT7" s="25">
        <v>14.79</v>
      </c>
      <c r="DU7" s="25">
        <v>17.22</v>
      </c>
      <c r="DV7" s="25">
        <v>18.14</v>
      </c>
      <c r="DW7" s="25">
        <v>18.73</v>
      </c>
      <c r="DX7" s="25">
        <v>13.39</v>
      </c>
      <c r="DY7" s="25">
        <v>14.85</v>
      </c>
      <c r="DZ7" s="25">
        <v>16.88</v>
      </c>
      <c r="EA7" s="25">
        <v>18.28</v>
      </c>
      <c r="EB7" s="25">
        <v>19.61</v>
      </c>
      <c r="EC7" s="25">
        <v>22.3</v>
      </c>
      <c r="ED7" s="25">
        <v>0.18</v>
      </c>
      <c r="EE7" s="25">
        <v>0</v>
      </c>
      <c r="EF7" s="25">
        <v>0</v>
      </c>
      <c r="EG7" s="25">
        <v>0</v>
      </c>
      <c r="EH7" s="25">
        <v>0</v>
      </c>
      <c r="EI7" s="25">
        <v>0.54</v>
      </c>
      <c r="EJ7" s="25">
        <v>0.5</v>
      </c>
      <c r="EK7" s="25">
        <v>0.52</v>
      </c>
      <c r="EL7" s="25">
        <v>0.53</v>
      </c>
      <c r="EM7" s="25">
        <v>0.48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99</v>
      </c>
      <c r="C9" s="28" t="s">
        <v>100</v>
      </c>
      <c r="D9" s="28" t="s">
        <v>101</v>
      </c>
      <c r="E9" s="28" t="s">
        <v>102</v>
      </c>
      <c r="F9" s="28" t="s">
        <v>103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105</v>
      </c>
    </row>
    <row r="13" spans="1:144" x14ac:dyDescent="0.2">
      <c r="B13" t="s">
        <v>106</v>
      </c>
      <c r="C13" t="s">
        <v>106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北原　亜里紗</cp:lastModifiedBy>
  <dcterms:created xsi:type="dcterms:W3CDTF">2022-12-01T00:55:07Z</dcterms:created>
  <dcterms:modified xsi:type="dcterms:W3CDTF">2023-01-31T04:23:53Z</dcterms:modified>
  <cp:category/>
</cp:coreProperties>
</file>