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L:\05財政担当\R5（2023）\④公営企業\02 公営企業決算統計\16 公営企業に係る経営比較分析表（令和４年度決算）の分析等について\03 市町等→県\21野木町\02 修正（0227）\"/>
    </mc:Choice>
  </mc:AlternateContent>
  <xr:revisionPtr revIDLastSave="0" documentId="13_ncr:1_{A75BEBEF-892A-4C2E-9557-768C4BF97ACB}" xr6:coauthVersionLast="47" xr6:coauthVersionMax="47" xr10:uidLastSave="{00000000-0000-0000-0000-000000000000}"/>
  <workbookProtection workbookAlgorithmName="SHA-512" workbookHashValue="26ErFZDR3hkrcYcvnGrSu4P8HF6iUqTt4t742RGM9faG8MwvnCl6q1qXlCa17OceCJkdQMuzJZ2HfiyFPa3//w==" workbookSaltValue="FpYCog5HHGPh4IIqBLOcEA==" workbookSpinCount="100000" lockStructure="1"/>
  <bookViews>
    <workbookView xWindow="28680" yWindow="1620" windowWidth="29040" windowHeight="1584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R6" i="5"/>
  <c r="AL8" i="4" s="1"/>
  <c r="Q6" i="5"/>
  <c r="P6" i="5"/>
  <c r="P10" i="4" s="1"/>
  <c r="O6" i="5"/>
  <c r="I10" i="4" s="1"/>
  <c r="N6" i="5"/>
  <c r="M6" i="5"/>
  <c r="L6" i="5"/>
  <c r="K6" i="5"/>
  <c r="J6" i="5"/>
  <c r="I8" i="4" s="1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K85" i="4"/>
  <c r="J85" i="4"/>
  <c r="H85" i="4"/>
  <c r="F85" i="4"/>
  <c r="AL10" i="4"/>
  <c r="W10" i="4"/>
  <c r="B10" i="4"/>
  <c r="BB8" i="4"/>
  <c r="AT8" i="4"/>
  <c r="AD8" i="4"/>
  <c r="W8" i="4"/>
  <c r="P8" i="4"/>
  <c r="B8" i="4"/>
</calcChain>
</file>

<file path=xl/sharedStrings.xml><?xml version="1.0" encoding="utf-8"?>
<sst xmlns="http://schemas.openxmlformats.org/spreadsheetml/2006/main" count="228" uniqueCount="113">
  <si>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</si>
  <si>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</si>
  <si>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</si>
  <si>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</si>
  <si>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</si>
  <si>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</si>
  <si>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</si>
  <si>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</si>
  <si>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</si>
  <si>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</si>
  <si>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</si>
  <si>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</si>
  <si>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</si>
  <si>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</si>
  <si>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</si>
  <si>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</si>
  <si>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</si>
  <si>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</si>
  <si>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</si>
  <si>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</si>
  <si>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</si>
  <si>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</si>
  <si>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</si>
  <si>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</si>
  <si>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</si>
  <si>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</si>
  <si>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</si>
  <si>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</si>
  <si>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</si>
  <si>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</si>
  <si>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</si>
  <si>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</si>
  <si>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</si>
  <si>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</si>
  <si>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</si>
  <si>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</si>
  <si>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</si>
  <si>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</si>
  <si>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</si>
  <si>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</si>
  <si>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</si>
  <si>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</si>
  <si>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</si>
  <si>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</si>
  <si>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</si>
  <si>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</si>
  <si>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</si>
  <si>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</si>
  <si>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</si>
  <si>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</si>
  <si>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</si>
  <si>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</si>
  <si>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</si>
  <si>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</si>
  <si>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</si>
  <si>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</si>
  <si>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</si>
  <si>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</si>
  <si>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</si>
  <si>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</si>
  <si>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</si>
  <si>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</si>
  <si>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</si>
  <si>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</si>
  <si>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</si>
  <si>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</si>
  <si>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</si>
  <si>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</si>
  <si>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</si>
  <si>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</si>
  <si>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</si>
  <si>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</si>
  <si>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</si>
  <si>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</si>
  <si>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</si>
  <si>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</si>
  <si>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</si>
  <si>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</si>
  <si>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</si>
  <si>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</si>
  <si>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</si>
  <si>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</si>
  <si>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</si>
  <si>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</si>
  <si>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</si>
  <si>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</si>
  <si>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</si>
  <si>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</si>
  <si>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</si>
  <si>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</si>
  <si>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</si>
  <si>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</si>
  <si>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</si>
  <si>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野木町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</si>
  <si>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</si>
  <si>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</si>
  <si>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</si>
  <si>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</si>
  <si>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</si>
  <si>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</si>
  <si>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</si>
  <si>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</si>
  <si>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</si>
  <si>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</si>
  <si>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</si>
  <si>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</si>
  <si>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</si>
  <si>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</si>
  <si>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</si>
  <si>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</si>
  <si>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①有形固定資産減価償却率は類似団体平均値を上回っており、増加傾向にある。今後、耐用年数を迎える資産の更新に備え、適正な投資規模、財源の確保を検討する必要がある。
②管路経年化率は類似団体平均値を下回っているが、有形固定資産の償却率を踏まえると、今後増加することが想定されるため、計画的に更新を行う必要がある。
③管路更新率は近年更新をしていないため、数値が計上されていない。資産の償却は年々進んでいるため、計画的に更新を行う必要がある。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ルイジ</t>
    </rPh>
    <rPh sb="15" eb="17">
      <t>ダンタイ</t>
    </rPh>
    <rPh sb="17" eb="20">
      <t>ヘイキンチ</t>
    </rPh>
    <rPh sb="21" eb="23">
      <t>ウワマワ</t>
    </rPh>
    <rPh sb="28" eb="30">
      <t>ゾウカ</t>
    </rPh>
    <rPh sb="30" eb="32">
      <t>ケイコウ</t>
    </rPh>
    <rPh sb="36" eb="38">
      <t>コンゴ</t>
    </rPh>
    <rPh sb="39" eb="41">
      <t>タイヨウ</t>
    </rPh>
    <rPh sb="41" eb="43">
      <t>ネンスウ</t>
    </rPh>
    <rPh sb="44" eb="45">
      <t>ムカ</t>
    </rPh>
    <rPh sb="47" eb="49">
      <t>シサン</t>
    </rPh>
    <rPh sb="50" eb="52">
      <t>コウシン</t>
    </rPh>
    <rPh sb="53" eb="54">
      <t>ソナ</t>
    </rPh>
    <rPh sb="56" eb="58">
      <t>テキセイ</t>
    </rPh>
    <rPh sb="59" eb="61">
      <t>トウシ</t>
    </rPh>
    <rPh sb="61" eb="63">
      <t>キボ</t>
    </rPh>
    <rPh sb="64" eb="66">
      <t>ザイゲン</t>
    </rPh>
    <rPh sb="67" eb="69">
      <t>カクホ</t>
    </rPh>
    <rPh sb="70" eb="72">
      <t>ケントウ</t>
    </rPh>
    <rPh sb="74" eb="76">
      <t>ヒツヨウ</t>
    </rPh>
    <rPh sb="82" eb="84">
      <t>カンロ</t>
    </rPh>
    <rPh sb="84" eb="87">
      <t>ケイネンカ</t>
    </rPh>
    <rPh sb="87" eb="88">
      <t>リツ</t>
    </rPh>
    <rPh sb="89" eb="91">
      <t>ルイジ</t>
    </rPh>
    <rPh sb="91" eb="93">
      <t>ダンタイ</t>
    </rPh>
    <rPh sb="93" eb="96">
      <t>ヘイキンチ</t>
    </rPh>
    <rPh sb="97" eb="99">
      <t>シタマワ</t>
    </rPh>
    <rPh sb="105" eb="107">
      <t>ユウケイ</t>
    </rPh>
    <rPh sb="107" eb="109">
      <t>コテイ</t>
    </rPh>
    <rPh sb="109" eb="111">
      <t>シサン</t>
    </rPh>
    <rPh sb="112" eb="114">
      <t>ショウキャク</t>
    </rPh>
    <rPh sb="114" eb="115">
      <t>リツ</t>
    </rPh>
    <rPh sb="116" eb="117">
      <t>フ</t>
    </rPh>
    <rPh sb="122" eb="124">
      <t>コンゴ</t>
    </rPh>
    <rPh sb="124" eb="126">
      <t>ゾウカ</t>
    </rPh>
    <rPh sb="131" eb="133">
      <t>ソウテイ</t>
    </rPh>
    <rPh sb="139" eb="142">
      <t>ケイカクテキ</t>
    </rPh>
    <rPh sb="143" eb="145">
      <t>コウシン</t>
    </rPh>
    <rPh sb="146" eb="147">
      <t>オコナ</t>
    </rPh>
    <rPh sb="148" eb="150">
      <t>ヒツヨウ</t>
    </rPh>
    <rPh sb="156" eb="158">
      <t>カンロ</t>
    </rPh>
    <rPh sb="158" eb="160">
      <t>コウシン</t>
    </rPh>
    <rPh sb="160" eb="161">
      <t>リツ</t>
    </rPh>
    <rPh sb="162" eb="164">
      <t>キンネン</t>
    </rPh>
    <rPh sb="164" eb="166">
      <t>コウシン</t>
    </rPh>
    <rPh sb="175" eb="177">
      <t>スウチ</t>
    </rPh>
    <rPh sb="178" eb="180">
      <t>ケイジョウ</t>
    </rPh>
    <rPh sb="187" eb="189">
      <t>シサン</t>
    </rPh>
    <rPh sb="190" eb="192">
      <t>ショウキャク</t>
    </rPh>
    <rPh sb="193" eb="195">
      <t>ネンネン</t>
    </rPh>
    <rPh sb="195" eb="196">
      <t>スス</t>
    </rPh>
    <rPh sb="203" eb="205">
      <t>ケイカク</t>
    </rPh>
    <rPh sb="205" eb="206">
      <t>テキ</t>
    </rPh>
    <rPh sb="207" eb="209">
      <t>コウシン</t>
    </rPh>
    <rPh sb="210" eb="211">
      <t>オコナ</t>
    </rPh>
    <rPh sb="212" eb="214">
      <t>ヒツヨウ</t>
    </rPh>
    <phoneticPr fontId="4"/>
  </si>
  <si>
    <t>①経常収支比率が100%を下回っており、単年度の収支が赤字であることが示されているが、令和４年度においては、物価高騰対策事業として、水道料金の減免を行ったことが要因である。
②累積欠損金比率については、当年度未処理欠損金が生じていないため0%となっている。
③流動比率においては類似団体平均値を下回っているが、令和４年度においては、基金への積立てを行っているため、流動資産が減少している。目安である100%は十分上回っているため、支払能力に問題はない。
④企業債残高対給水収益比率は類似団体平均値を下回っている。施設の老朽化等に対し、適正な投資規模を見極め、対応していく必要がある。
⑤料金回収率は100%を下回ってるが、令和４年度は水道料金の減免を行ったことにより、給水収益が減少していることが要因である。
⑥給水原価は類似団体平均値を下回っているが、増加傾向にあるため、費用の削減に努めていく。
⑦施設利用率は類似団体平均値を上回っており、比較的効率的な施設の利用状況になっている。
⑧有収率は類似団体平均値を上回っており、配水に対し、比較的料金収入に結びついている状況ではあるが、年々減少傾向にあり、施設の老朽化も進んでいるため、漏水対策等検討していく必要がある。</t>
    <rPh sb="1" eb="3">
      <t>ケイジョウ</t>
    </rPh>
    <rPh sb="3" eb="5">
      <t>シュウシ</t>
    </rPh>
    <rPh sb="5" eb="7">
      <t>ヒリツ</t>
    </rPh>
    <rPh sb="13" eb="15">
      <t>シタマワ</t>
    </rPh>
    <rPh sb="20" eb="23">
      <t>タンネンド</t>
    </rPh>
    <rPh sb="24" eb="26">
      <t>シュウシ</t>
    </rPh>
    <rPh sb="27" eb="29">
      <t>アカジ</t>
    </rPh>
    <rPh sb="35" eb="36">
      <t>シメ</t>
    </rPh>
    <rPh sb="43" eb="45">
      <t>レイワ</t>
    </rPh>
    <rPh sb="46" eb="48">
      <t>ネンド</t>
    </rPh>
    <rPh sb="54" eb="56">
      <t>ブッカ</t>
    </rPh>
    <rPh sb="56" eb="58">
      <t>コウトウ</t>
    </rPh>
    <rPh sb="58" eb="60">
      <t>タイサク</t>
    </rPh>
    <rPh sb="60" eb="62">
      <t>ジギョウ</t>
    </rPh>
    <rPh sb="66" eb="68">
      <t>スイドウ</t>
    </rPh>
    <rPh sb="68" eb="70">
      <t>リョウキン</t>
    </rPh>
    <rPh sb="71" eb="73">
      <t>ゲンメン</t>
    </rPh>
    <rPh sb="74" eb="75">
      <t>オコナ</t>
    </rPh>
    <rPh sb="80" eb="82">
      <t>ヨウイン</t>
    </rPh>
    <rPh sb="88" eb="90">
      <t>ルイセキ</t>
    </rPh>
    <rPh sb="90" eb="92">
      <t>ケッソン</t>
    </rPh>
    <rPh sb="92" eb="93">
      <t>キン</t>
    </rPh>
    <rPh sb="93" eb="95">
      <t>ヒリツ</t>
    </rPh>
    <rPh sb="101" eb="104">
      <t>トウネンド</t>
    </rPh>
    <rPh sb="104" eb="107">
      <t>ミショリ</t>
    </rPh>
    <rPh sb="107" eb="109">
      <t>ケッソン</t>
    </rPh>
    <rPh sb="109" eb="110">
      <t>キン</t>
    </rPh>
    <rPh sb="111" eb="112">
      <t>ショウ</t>
    </rPh>
    <rPh sb="130" eb="132">
      <t>リュウドウ</t>
    </rPh>
    <rPh sb="132" eb="134">
      <t>ヒリツ</t>
    </rPh>
    <rPh sb="139" eb="141">
      <t>ルイジ</t>
    </rPh>
    <rPh sb="141" eb="143">
      <t>ダンタイ</t>
    </rPh>
    <rPh sb="143" eb="145">
      <t>ヘイキン</t>
    </rPh>
    <rPh sb="145" eb="146">
      <t>チ</t>
    </rPh>
    <rPh sb="147" eb="149">
      <t>シタマワ</t>
    </rPh>
    <rPh sb="155" eb="157">
      <t>レイワ</t>
    </rPh>
    <rPh sb="158" eb="160">
      <t>ネンド</t>
    </rPh>
    <rPh sb="166" eb="168">
      <t>キキン</t>
    </rPh>
    <rPh sb="170" eb="171">
      <t>ツ</t>
    </rPh>
    <rPh sb="171" eb="172">
      <t>タ</t>
    </rPh>
    <rPh sb="174" eb="175">
      <t>オコナ</t>
    </rPh>
    <rPh sb="182" eb="184">
      <t>リュウドウ</t>
    </rPh>
    <rPh sb="184" eb="186">
      <t>シサン</t>
    </rPh>
    <rPh sb="187" eb="189">
      <t>ゲンショウ</t>
    </rPh>
    <rPh sb="194" eb="196">
      <t>メヤス</t>
    </rPh>
    <rPh sb="204" eb="206">
      <t>ジュウブン</t>
    </rPh>
    <rPh sb="206" eb="208">
      <t>ウワマワ</t>
    </rPh>
    <rPh sb="215" eb="217">
      <t>シハラ</t>
    </rPh>
    <rPh sb="217" eb="219">
      <t>ノウリョク</t>
    </rPh>
    <rPh sb="220" eb="222">
      <t>モンダイ</t>
    </rPh>
    <rPh sb="228" eb="230">
      <t>キギョウ</t>
    </rPh>
    <rPh sb="230" eb="231">
      <t>サイ</t>
    </rPh>
    <rPh sb="231" eb="233">
      <t>ザンダカ</t>
    </rPh>
    <rPh sb="233" eb="234">
      <t>タイ</t>
    </rPh>
    <rPh sb="234" eb="236">
      <t>キュウスイ</t>
    </rPh>
    <rPh sb="236" eb="238">
      <t>シュウエキ</t>
    </rPh>
    <rPh sb="238" eb="240">
      <t>ヒリツ</t>
    </rPh>
    <rPh sb="241" eb="243">
      <t>ルイジ</t>
    </rPh>
    <rPh sb="243" eb="245">
      <t>ダンタイ</t>
    </rPh>
    <rPh sb="245" eb="248">
      <t>ヘイキンチ</t>
    </rPh>
    <rPh sb="249" eb="251">
      <t>シタマワ</t>
    </rPh>
    <rPh sb="256" eb="258">
      <t>シセツ</t>
    </rPh>
    <rPh sb="259" eb="262">
      <t>ロウキュウカ</t>
    </rPh>
    <rPh sb="262" eb="263">
      <t>トウ</t>
    </rPh>
    <rPh sb="264" eb="265">
      <t>タイ</t>
    </rPh>
    <rPh sb="267" eb="269">
      <t>テキセイ</t>
    </rPh>
    <rPh sb="270" eb="272">
      <t>トウシ</t>
    </rPh>
    <rPh sb="272" eb="274">
      <t>キボ</t>
    </rPh>
    <rPh sb="275" eb="277">
      <t>ミキワ</t>
    </rPh>
    <rPh sb="279" eb="281">
      <t>タイオウ</t>
    </rPh>
    <rPh sb="285" eb="287">
      <t>ヒツヨウ</t>
    </rPh>
    <rPh sb="293" eb="295">
      <t>リョウキン</t>
    </rPh>
    <rPh sb="295" eb="297">
      <t>カイシュウ</t>
    </rPh>
    <rPh sb="297" eb="298">
      <t>リツ</t>
    </rPh>
    <rPh sb="304" eb="306">
      <t>シタマワ</t>
    </rPh>
    <rPh sb="311" eb="313">
      <t>レイワ</t>
    </rPh>
    <rPh sb="314" eb="316">
      <t>ネンド</t>
    </rPh>
    <rPh sb="317" eb="319">
      <t>スイドウ</t>
    </rPh>
    <rPh sb="319" eb="321">
      <t>リョウキン</t>
    </rPh>
    <rPh sb="322" eb="324">
      <t>ゲンメン</t>
    </rPh>
    <rPh sb="325" eb="326">
      <t>オコナ</t>
    </rPh>
    <rPh sb="334" eb="336">
      <t>キュウスイ</t>
    </rPh>
    <rPh sb="336" eb="338">
      <t>シュウエキ</t>
    </rPh>
    <rPh sb="339" eb="341">
      <t>ゲンショウ</t>
    </rPh>
    <rPh sb="348" eb="350">
      <t>ヨウイン</t>
    </rPh>
    <rPh sb="356" eb="358">
      <t>キュウスイ</t>
    </rPh>
    <rPh sb="358" eb="360">
      <t>ゲンカ</t>
    </rPh>
    <rPh sb="361" eb="363">
      <t>ルイジ</t>
    </rPh>
    <rPh sb="363" eb="365">
      <t>ダンタイ</t>
    </rPh>
    <rPh sb="365" eb="368">
      <t>ヘイキンチ</t>
    </rPh>
    <rPh sb="369" eb="371">
      <t>シタマワ</t>
    </rPh>
    <rPh sb="377" eb="379">
      <t>ゾウカ</t>
    </rPh>
    <rPh sb="379" eb="381">
      <t>ケイコウ</t>
    </rPh>
    <rPh sb="387" eb="389">
      <t>ヒヨウ</t>
    </rPh>
    <rPh sb="390" eb="392">
      <t>サクゲン</t>
    </rPh>
    <rPh sb="393" eb="394">
      <t>ツト</t>
    </rPh>
    <rPh sb="401" eb="403">
      <t>シセツ</t>
    </rPh>
    <rPh sb="403" eb="405">
      <t>リヨウ</t>
    </rPh>
    <rPh sb="405" eb="406">
      <t>リツ</t>
    </rPh>
    <rPh sb="407" eb="409">
      <t>ルイジ</t>
    </rPh>
    <rPh sb="409" eb="411">
      <t>ダンタイ</t>
    </rPh>
    <rPh sb="411" eb="413">
      <t>ヘイキン</t>
    </rPh>
    <rPh sb="413" eb="414">
      <t>チ</t>
    </rPh>
    <rPh sb="415" eb="417">
      <t>ウワマワ</t>
    </rPh>
    <rPh sb="422" eb="425">
      <t>ヒカクテキ</t>
    </rPh>
    <rPh sb="425" eb="427">
      <t>コウリツ</t>
    </rPh>
    <rPh sb="427" eb="428">
      <t>テキ</t>
    </rPh>
    <rPh sb="429" eb="431">
      <t>シセツ</t>
    </rPh>
    <rPh sb="432" eb="434">
      <t>リヨウ</t>
    </rPh>
    <rPh sb="434" eb="436">
      <t>ジョウキョウ</t>
    </rPh>
    <rPh sb="445" eb="448">
      <t>ユウシュウリツ</t>
    </rPh>
    <rPh sb="449" eb="451">
      <t>ルイジ</t>
    </rPh>
    <rPh sb="451" eb="453">
      <t>ダンタイ</t>
    </rPh>
    <rPh sb="453" eb="456">
      <t>ヘイキンチ</t>
    </rPh>
    <rPh sb="457" eb="459">
      <t>ウワマワ</t>
    </rPh>
    <rPh sb="464" eb="466">
      <t>ハイスイ</t>
    </rPh>
    <rPh sb="467" eb="468">
      <t>タイ</t>
    </rPh>
    <rPh sb="470" eb="472">
      <t>ヒカク</t>
    </rPh>
    <rPh sb="472" eb="473">
      <t>テキ</t>
    </rPh>
    <rPh sb="473" eb="475">
      <t>リョウキン</t>
    </rPh>
    <rPh sb="475" eb="477">
      <t>シュウニュウ</t>
    </rPh>
    <rPh sb="478" eb="479">
      <t>ムス</t>
    </rPh>
    <rPh sb="485" eb="487">
      <t>ジョウキョウ</t>
    </rPh>
    <rPh sb="493" eb="495">
      <t>ネンネン</t>
    </rPh>
    <rPh sb="495" eb="497">
      <t>ゲンショウ</t>
    </rPh>
    <rPh sb="497" eb="499">
      <t>ケイコウ</t>
    </rPh>
    <rPh sb="503" eb="505">
      <t>シセツ</t>
    </rPh>
    <rPh sb="506" eb="508">
      <t>ロウキュウ</t>
    </rPh>
    <rPh sb="508" eb="509">
      <t>カ</t>
    </rPh>
    <rPh sb="510" eb="511">
      <t>スス</t>
    </rPh>
    <rPh sb="518" eb="520">
      <t>ロウスイ</t>
    </rPh>
    <rPh sb="520" eb="522">
      <t>タイサク</t>
    </rPh>
    <rPh sb="522" eb="523">
      <t>トウ</t>
    </rPh>
    <rPh sb="523" eb="525">
      <t>ケントウ</t>
    </rPh>
    <rPh sb="529" eb="531">
      <t>ヒツヨウ</t>
    </rPh>
    <phoneticPr fontId="4"/>
  </si>
  <si>
    <t>　令和４年度においては、水道料金の減免を実施したこともあり、経常収支比率、料金回収率が低い水準になっているが、単年度に限る要因によるものである。
　給水原価、施設利用率、有収率等、給水に対する効率は他団体と比較して高水準にあるが、施設の老朽化が進んでいるため、適正な投資規模を見極め、健全な経営状態を維持しつつ、施設の更新を行う必要がある。</t>
    <rPh sb="74" eb="76">
      <t>キュウスイ</t>
    </rPh>
    <rPh sb="76" eb="78">
      <t>ゲンカ</t>
    </rPh>
    <rPh sb="79" eb="81">
      <t>シセツ</t>
    </rPh>
    <rPh sb="81" eb="83">
      <t>リヨウ</t>
    </rPh>
    <rPh sb="83" eb="84">
      <t>リツ</t>
    </rPh>
    <rPh sb="85" eb="87">
      <t>ユウシュウ</t>
    </rPh>
    <rPh sb="87" eb="88">
      <t>リツ</t>
    </rPh>
    <rPh sb="88" eb="89">
      <t>トウ</t>
    </rPh>
    <rPh sb="90" eb="92">
      <t>キュウスイ</t>
    </rPh>
    <rPh sb="93" eb="94">
      <t>タイ</t>
    </rPh>
    <rPh sb="96" eb="98">
      <t>コウリツ</t>
    </rPh>
    <rPh sb="99" eb="100">
      <t>タ</t>
    </rPh>
    <rPh sb="100" eb="102">
      <t>ダンタイ</t>
    </rPh>
    <rPh sb="103" eb="105">
      <t>ヒカク</t>
    </rPh>
    <rPh sb="107" eb="110">
      <t>コウスイジュン</t>
    </rPh>
    <rPh sb="115" eb="117">
      <t>シセツ</t>
    </rPh>
    <rPh sb="118" eb="120">
      <t>ロウキュウ</t>
    </rPh>
    <rPh sb="120" eb="121">
      <t>カ</t>
    </rPh>
    <rPh sb="122" eb="123">
      <t>スス</t>
    </rPh>
    <rPh sb="130" eb="132">
      <t>テキセイ</t>
    </rPh>
    <rPh sb="133" eb="135">
      <t>トウシ</t>
    </rPh>
    <rPh sb="135" eb="137">
      <t>キボ</t>
    </rPh>
    <rPh sb="138" eb="140">
      <t>ミキワ</t>
    </rPh>
    <rPh sb="142" eb="144">
      <t>ケンゼン</t>
    </rPh>
    <rPh sb="145" eb="147">
      <t>ケイエイ</t>
    </rPh>
    <rPh sb="147" eb="149">
      <t>ジョウタイ</t>
    </rPh>
    <rPh sb="150" eb="152">
      <t>イジ</t>
    </rPh>
    <rPh sb="156" eb="158">
      <t>シセツ</t>
    </rPh>
    <rPh sb="159" eb="161">
      <t>コウシン</t>
    </rPh>
    <rPh sb="162" eb="163">
      <t>オコナ</t>
    </rPh>
    <rPh sb="164" eb="16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</si>
</sst>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B-42CF-AB9E-D50ED935F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0.52</c:v>
                </c:pt>
                <c:pt idx="2">
                  <c:v>0.53</c:v>
                </c:pt>
                <c:pt idx="3">
                  <c:v>0.48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EB-42CF-AB9E-D50ED935F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68.489999999999995</c:v>
                </c:pt>
                <c:pt idx="1">
                  <c:v>67.14</c:v>
                </c:pt>
                <c:pt idx="2">
                  <c:v>73.09</c:v>
                </c:pt>
                <c:pt idx="3">
                  <c:v>74.52</c:v>
                </c:pt>
                <c:pt idx="4">
                  <c:v>72.16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6-4AA2-A3DE-8CF5D6C4C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55.03</c:v>
                </c:pt>
                <c:pt idx="1">
                  <c:v>55.14</c:v>
                </c:pt>
                <c:pt idx="2">
                  <c:v>55.89</c:v>
                </c:pt>
                <c:pt idx="3">
                  <c:v>55.72</c:v>
                </c:pt>
                <c:pt idx="4">
                  <c:v>55.31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16-4AA2-A3DE-8CF5D6C4C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94.15</c:v>
                </c:pt>
                <c:pt idx="1">
                  <c:v>94.39</c:v>
                </c:pt>
                <c:pt idx="2">
                  <c:v>89.64</c:v>
                </c:pt>
                <c:pt idx="3">
                  <c:v>88.53</c:v>
                </c:pt>
                <c:pt idx="4">
                  <c:v>87.04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C-4D28-BAB8-88CBD5345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81.900000000000006</c:v>
                </c:pt>
                <c:pt idx="1">
                  <c:v>81.39</c:v>
                </c:pt>
                <c:pt idx="2">
                  <c:v>81.27</c:v>
                </c:pt>
                <c:pt idx="3">
                  <c:v>81.260000000000005</c:v>
                </c:pt>
                <c:pt idx="4">
                  <c:v>80.36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6C-4D28-BAB8-88CBD5345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111.21</c:v>
                </c:pt>
                <c:pt idx="1">
                  <c:v>109.44</c:v>
                </c:pt>
                <c:pt idx="2">
                  <c:v>107.3</c:v>
                </c:pt>
                <c:pt idx="3">
                  <c:v>104.46</c:v>
                </c:pt>
                <c:pt idx="4">
                  <c:v>96.22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9-4F9A-BACD-7BD4FC41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108.87</c:v>
                </c:pt>
                <c:pt idx="1">
                  <c:v>108.61</c:v>
                </c:pt>
                <c:pt idx="2">
                  <c:v>108.35</c:v>
                </c:pt>
                <c:pt idx="3">
                  <c:v>108.84</c:v>
                </c:pt>
                <c:pt idx="4">
                  <c:v>105.92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19-4F9A-BACD-7BD4FC41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52.04</c:v>
                </c:pt>
                <c:pt idx="1">
                  <c:v>50.96</c:v>
                </c:pt>
                <c:pt idx="2">
                  <c:v>52.84</c:v>
                </c:pt>
                <c:pt idx="3">
                  <c:v>53.91</c:v>
                </c:pt>
                <c:pt idx="4">
                  <c:v>55.71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1-42FB-A044-664DCEC73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48.87</c:v>
                </c:pt>
                <c:pt idx="1">
                  <c:v>49.92</c:v>
                </c:pt>
                <c:pt idx="2">
                  <c:v>50.63</c:v>
                </c:pt>
                <c:pt idx="3">
                  <c:v>51.29</c:v>
                </c:pt>
                <c:pt idx="4">
                  <c:v>52.2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71-42FB-A044-664DCEC73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14.79</c:v>
                </c:pt>
                <c:pt idx="1">
                  <c:v>17.22</c:v>
                </c:pt>
                <c:pt idx="2">
                  <c:v>18.14</c:v>
                </c:pt>
                <c:pt idx="3">
                  <c:v>18.73</c:v>
                </c:pt>
                <c:pt idx="4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7-4300-8396-3A14148AD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14.85</c:v>
                </c:pt>
                <c:pt idx="1">
                  <c:v>16.88</c:v>
                </c:pt>
                <c:pt idx="2">
                  <c:v>18.28</c:v>
                </c:pt>
                <c:pt idx="3">
                  <c:v>19.61</c:v>
                </c:pt>
                <c:pt idx="4">
                  <c:v>20.73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27-4300-8396-3A14148AD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8-49C5-A529-B003A13B0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3.16</c:v>
                </c:pt>
                <c:pt idx="1">
                  <c:v>3.59</c:v>
                </c:pt>
                <c:pt idx="2">
                  <c:v>3.98</c:v>
                </c:pt>
                <c:pt idx="3">
                  <c:v>6.02</c:v>
                </c:pt>
                <c:pt idx="4">
                  <c:v>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D8-49C5-A529-B003A13B0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382.9</c:v>
                </c:pt>
                <c:pt idx="1">
                  <c:v>213.36</c:v>
                </c:pt>
                <c:pt idx="2">
                  <c:v>396.95</c:v>
                </c:pt>
                <c:pt idx="3">
                  <c:v>390.42</c:v>
                </c:pt>
                <c:pt idx="4">
                  <c:v>329.52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6-47A5-BE6A-60061DD11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369.69</c:v>
                </c:pt>
                <c:pt idx="1">
                  <c:v>379.08</c:v>
                </c:pt>
                <c:pt idx="2">
                  <c:v>367.55</c:v>
                </c:pt>
                <c:pt idx="3">
                  <c:v>378.56</c:v>
                </c:pt>
                <c:pt idx="4">
                  <c:v>364.46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36-47A5-BE6A-60061DD11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263.68</c:v>
                </c:pt>
                <c:pt idx="1">
                  <c:v>257.10000000000002</c:v>
                </c:pt>
                <c:pt idx="2">
                  <c:v>270.08</c:v>
                </c:pt>
                <c:pt idx="3">
                  <c:v>219.53</c:v>
                </c:pt>
                <c:pt idx="4">
                  <c:v>241.85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A-4706-88D9-B506674CB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402.99</c:v>
                </c:pt>
                <c:pt idx="1">
                  <c:v>398.98</c:v>
                </c:pt>
                <c:pt idx="2">
                  <c:v>418.68</c:v>
                </c:pt>
                <c:pt idx="3">
                  <c:v>395.68</c:v>
                </c:pt>
                <c:pt idx="4">
                  <c:v>403.72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8A-4706-88D9-B506674CB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106.61</c:v>
                </c:pt>
                <c:pt idx="1">
                  <c:v>102.09</c:v>
                </c:pt>
                <c:pt idx="2">
                  <c:v>86.58</c:v>
                </c:pt>
                <c:pt idx="3">
                  <c:v>102.49</c:v>
                </c:pt>
                <c:pt idx="4">
                  <c:v>86.17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1C-45D3-8936-EC9306062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98.66</c:v>
                </c:pt>
                <c:pt idx="1">
                  <c:v>98.64</c:v>
                </c:pt>
                <c:pt idx="2">
                  <c:v>94.78</c:v>
                </c:pt>
                <c:pt idx="3">
                  <c:v>97.59</c:v>
                </c:pt>
                <c:pt idx="4">
                  <c:v>92.17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1C-45D3-8936-EC9306062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119.53</c:v>
                </c:pt>
                <c:pt idx="1">
                  <c:v>123.69</c:v>
                </c:pt>
                <c:pt idx="2">
                  <c:v>126.94</c:v>
                </c:pt>
                <c:pt idx="3">
                  <c:v>124.79</c:v>
                </c:pt>
                <c:pt idx="4">
                  <c:v>130.85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9-4A2D-B272-127227584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178.59</c:v>
                </c:pt>
                <c:pt idx="1">
                  <c:v>178.92</c:v>
                </c:pt>
                <c:pt idx="2">
                  <c:v>181.3</c:v>
                </c:pt>
                <c:pt idx="3">
                  <c:v>181.71</c:v>
                </c:pt>
                <c:pt idx="4">
                  <c:v>188.51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9-4A2D-B272-127227584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2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2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2" t="str">
        <f>データ!H6</f>
        <v>栃木県　野木町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2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A6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25164</v>
      </c>
      <c r="AM8" s="45"/>
      <c r="AN8" s="45"/>
      <c r="AO8" s="45"/>
      <c r="AP8" s="45"/>
      <c r="AQ8" s="45"/>
      <c r="AR8" s="45"/>
      <c r="AS8" s="45"/>
      <c r="AT8" s="46">
        <f>データ!$S$6</f>
        <v>30.27</v>
      </c>
      <c r="AU8" s="47"/>
      <c r="AV8" s="47"/>
      <c r="AW8" s="47"/>
      <c r="AX8" s="47"/>
      <c r="AY8" s="47"/>
      <c r="AZ8" s="47"/>
      <c r="BA8" s="47"/>
      <c r="BB8" s="48">
        <f>データ!$T$6</f>
        <v>831.32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2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2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82.48</v>
      </c>
      <c r="J10" s="47"/>
      <c r="K10" s="47"/>
      <c r="L10" s="47"/>
      <c r="M10" s="47"/>
      <c r="N10" s="47"/>
      <c r="O10" s="81"/>
      <c r="P10" s="48">
        <f>データ!$P$6</f>
        <v>89.62</v>
      </c>
      <c r="Q10" s="48"/>
      <c r="R10" s="48"/>
      <c r="S10" s="48"/>
      <c r="T10" s="48"/>
      <c r="U10" s="48"/>
      <c r="V10" s="48"/>
      <c r="W10" s="45">
        <f>データ!$Q$6</f>
        <v>2530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22493</v>
      </c>
      <c r="AM10" s="45"/>
      <c r="AN10" s="45"/>
      <c r="AO10" s="45"/>
      <c r="AP10" s="45"/>
      <c r="AQ10" s="45"/>
      <c r="AR10" s="45"/>
      <c r="AS10" s="45"/>
      <c r="AT10" s="46">
        <f>データ!$V$6</f>
        <v>20.8</v>
      </c>
      <c r="AU10" s="47"/>
      <c r="AV10" s="47"/>
      <c r="AW10" s="47"/>
      <c r="AX10" s="47"/>
      <c r="AY10" s="47"/>
      <c r="AZ10" s="47"/>
      <c r="BA10" s="47"/>
      <c r="BB10" s="48">
        <f>データ!$W$6</f>
        <v>1081.3900000000001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2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2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111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110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2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2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112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cC8mUlU/vysmxTDNOAlJw81Zt8XRfeQfEddYNuXBK3LT3nLYPrTI2q4IW7ADxNf8nl6b3UUL95PH8CM+f8G1PA==" saltValue="v76gDHeygunlNIsfUv0qKA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2022</v>
      </c>
      <c r="C6" s="20">
        <f t="shared" ref="C6:W6" si="3">C7</f>
        <v>93645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栃木県　野木町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82.48</v>
      </c>
      <c r="P6" s="21">
        <f t="shared" si="3"/>
        <v>89.62</v>
      </c>
      <c r="Q6" s="21">
        <f t="shared" si="3"/>
        <v>2530</v>
      </c>
      <c r="R6" s="21">
        <f t="shared" si="3"/>
        <v>25164</v>
      </c>
      <c r="S6" s="21">
        <f t="shared" si="3"/>
        <v>30.27</v>
      </c>
      <c r="T6" s="21">
        <f t="shared" si="3"/>
        <v>831.32</v>
      </c>
      <c r="U6" s="21">
        <f t="shared" si="3"/>
        <v>22493</v>
      </c>
      <c r="V6" s="21">
        <f t="shared" si="3"/>
        <v>20.8</v>
      </c>
      <c r="W6" s="21">
        <f t="shared" si="3"/>
        <v>1081.3900000000001</v>
      </c>
      <c r="X6" s="22">
        <f>IF(X7="",NA(),X7)</f>
        <v>111.21</v>
      </c>
      <c r="Y6" s="22">
        <f t="shared" ref="Y6:AG6" si="4">IF(Y7="",NA(),Y7)</f>
        <v>109.44</v>
      </c>
      <c r="Z6" s="22">
        <f t="shared" si="4"/>
        <v>107.3</v>
      </c>
      <c r="AA6" s="22">
        <f t="shared" si="4"/>
        <v>104.46</v>
      </c>
      <c r="AB6" s="22">
        <f t="shared" si="4"/>
        <v>96.22</v>
      </c>
      <c r="AC6" s="22">
        <f t="shared" si="4"/>
        <v>108.87</v>
      </c>
      <c r="AD6" s="22">
        <f t="shared" si="4"/>
        <v>108.61</v>
      </c>
      <c r="AE6" s="22">
        <f t="shared" si="4"/>
        <v>108.35</v>
      </c>
      <c r="AF6" s="22">
        <f t="shared" si="4"/>
        <v>108.84</v>
      </c>
      <c r="AG6" s="22">
        <f t="shared" si="4"/>
        <v>105.92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3.16</v>
      </c>
      <c r="AO6" s="22">
        <f t="shared" si="5"/>
        <v>3.59</v>
      </c>
      <c r="AP6" s="22">
        <f t="shared" si="5"/>
        <v>3.98</v>
      </c>
      <c r="AQ6" s="22">
        <f t="shared" si="5"/>
        <v>6.02</v>
      </c>
      <c r="AR6" s="22">
        <f t="shared" si="5"/>
        <v>7.78</v>
      </c>
      <c r="AS6" s="21" t="str">
        <f>IF(AS7="","",IF(AS7="-","【-】","【"&amp;SUBSTITUTE(TEXT(AS7,"#,##0.00"),"-","△")&amp;"】"))</f>
        <v>【1.34】</v>
      </c>
      <c r="AT6" s="22">
        <f>IF(AT7="",NA(),AT7)</f>
        <v>382.9</v>
      </c>
      <c r="AU6" s="22">
        <f t="shared" ref="AU6:BC6" si="6">IF(AU7="",NA(),AU7)</f>
        <v>213.36</v>
      </c>
      <c r="AV6" s="22">
        <f t="shared" si="6"/>
        <v>396.95</v>
      </c>
      <c r="AW6" s="22">
        <f t="shared" si="6"/>
        <v>390.42</v>
      </c>
      <c r="AX6" s="22">
        <f t="shared" si="6"/>
        <v>329.52</v>
      </c>
      <c r="AY6" s="22">
        <f t="shared" si="6"/>
        <v>369.69</v>
      </c>
      <c r="AZ6" s="22">
        <f t="shared" si="6"/>
        <v>379.08</v>
      </c>
      <c r="BA6" s="22">
        <f t="shared" si="6"/>
        <v>367.55</v>
      </c>
      <c r="BB6" s="22">
        <f t="shared" si="6"/>
        <v>378.56</v>
      </c>
      <c r="BC6" s="22">
        <f t="shared" si="6"/>
        <v>364.46</v>
      </c>
      <c r="BD6" s="21" t="str">
        <f>IF(BD7="","",IF(BD7="-","【-】","【"&amp;SUBSTITUTE(TEXT(BD7,"#,##0.00"),"-","△")&amp;"】"))</f>
        <v>【252.29】</v>
      </c>
      <c r="BE6" s="22">
        <f>IF(BE7="",NA(),BE7)</f>
        <v>263.68</v>
      </c>
      <c r="BF6" s="22">
        <f t="shared" ref="BF6:BN6" si="7">IF(BF7="",NA(),BF7)</f>
        <v>257.10000000000002</v>
      </c>
      <c r="BG6" s="22">
        <f t="shared" si="7"/>
        <v>270.08</v>
      </c>
      <c r="BH6" s="22">
        <f t="shared" si="7"/>
        <v>219.53</v>
      </c>
      <c r="BI6" s="22">
        <f t="shared" si="7"/>
        <v>241.85</v>
      </c>
      <c r="BJ6" s="22">
        <f t="shared" si="7"/>
        <v>402.99</v>
      </c>
      <c r="BK6" s="22">
        <f t="shared" si="7"/>
        <v>398.98</v>
      </c>
      <c r="BL6" s="22">
        <f t="shared" si="7"/>
        <v>418.68</v>
      </c>
      <c r="BM6" s="22">
        <f t="shared" si="7"/>
        <v>395.68</v>
      </c>
      <c r="BN6" s="22">
        <f t="shared" si="7"/>
        <v>403.72</v>
      </c>
      <c r="BO6" s="21" t="str">
        <f>IF(BO7="","",IF(BO7="-","【-】","【"&amp;SUBSTITUTE(TEXT(BO7,"#,##0.00"),"-","△")&amp;"】"))</f>
        <v>【268.07】</v>
      </c>
      <c r="BP6" s="22">
        <f>IF(BP7="",NA(),BP7)</f>
        <v>106.61</v>
      </c>
      <c r="BQ6" s="22">
        <f t="shared" ref="BQ6:BY6" si="8">IF(BQ7="",NA(),BQ7)</f>
        <v>102.09</v>
      </c>
      <c r="BR6" s="22">
        <f t="shared" si="8"/>
        <v>86.58</v>
      </c>
      <c r="BS6" s="22">
        <f t="shared" si="8"/>
        <v>102.49</v>
      </c>
      <c r="BT6" s="22">
        <f t="shared" si="8"/>
        <v>86.17</v>
      </c>
      <c r="BU6" s="22">
        <f t="shared" si="8"/>
        <v>98.66</v>
      </c>
      <c r="BV6" s="22">
        <f t="shared" si="8"/>
        <v>98.64</v>
      </c>
      <c r="BW6" s="22">
        <f t="shared" si="8"/>
        <v>94.78</v>
      </c>
      <c r="BX6" s="22">
        <f t="shared" si="8"/>
        <v>97.59</v>
      </c>
      <c r="BY6" s="22">
        <f t="shared" si="8"/>
        <v>92.17</v>
      </c>
      <c r="BZ6" s="21" t="str">
        <f>IF(BZ7="","",IF(BZ7="-","【-】","【"&amp;SUBSTITUTE(TEXT(BZ7,"#,##0.00"),"-","△")&amp;"】"))</f>
        <v>【97.47】</v>
      </c>
      <c r="CA6" s="22">
        <f>IF(CA7="",NA(),CA7)</f>
        <v>119.53</v>
      </c>
      <c r="CB6" s="22">
        <f t="shared" ref="CB6:CJ6" si="9">IF(CB7="",NA(),CB7)</f>
        <v>123.69</v>
      </c>
      <c r="CC6" s="22">
        <f t="shared" si="9"/>
        <v>126.94</v>
      </c>
      <c r="CD6" s="22">
        <f t="shared" si="9"/>
        <v>124.79</v>
      </c>
      <c r="CE6" s="22">
        <f t="shared" si="9"/>
        <v>130.85</v>
      </c>
      <c r="CF6" s="22">
        <f t="shared" si="9"/>
        <v>178.59</v>
      </c>
      <c r="CG6" s="22">
        <f t="shared" si="9"/>
        <v>178.92</v>
      </c>
      <c r="CH6" s="22">
        <f t="shared" si="9"/>
        <v>181.3</v>
      </c>
      <c r="CI6" s="22">
        <f t="shared" si="9"/>
        <v>181.71</v>
      </c>
      <c r="CJ6" s="22">
        <f t="shared" si="9"/>
        <v>188.51</v>
      </c>
      <c r="CK6" s="21" t="str">
        <f>IF(CK7="","",IF(CK7="-","【-】","【"&amp;SUBSTITUTE(TEXT(CK7,"#,##0.00"),"-","△")&amp;"】"))</f>
        <v>【174.75】</v>
      </c>
      <c r="CL6" s="22">
        <f>IF(CL7="",NA(),CL7)</f>
        <v>68.489999999999995</v>
      </c>
      <c r="CM6" s="22">
        <f t="shared" ref="CM6:CU6" si="10">IF(CM7="",NA(),CM7)</f>
        <v>67.14</v>
      </c>
      <c r="CN6" s="22">
        <f t="shared" si="10"/>
        <v>73.09</v>
      </c>
      <c r="CO6" s="22">
        <f t="shared" si="10"/>
        <v>74.52</v>
      </c>
      <c r="CP6" s="22">
        <f t="shared" si="10"/>
        <v>72.16</v>
      </c>
      <c r="CQ6" s="22">
        <f t="shared" si="10"/>
        <v>55.03</v>
      </c>
      <c r="CR6" s="22">
        <f t="shared" si="10"/>
        <v>55.14</v>
      </c>
      <c r="CS6" s="22">
        <f t="shared" si="10"/>
        <v>55.89</v>
      </c>
      <c r="CT6" s="22">
        <f t="shared" si="10"/>
        <v>55.72</v>
      </c>
      <c r="CU6" s="22">
        <f t="shared" si="10"/>
        <v>55.31</v>
      </c>
      <c r="CV6" s="21" t="str">
        <f>IF(CV7="","",IF(CV7="-","【-】","【"&amp;SUBSTITUTE(TEXT(CV7,"#,##0.00"),"-","△")&amp;"】"))</f>
        <v>【59.97】</v>
      </c>
      <c r="CW6" s="22">
        <f>IF(CW7="",NA(),CW7)</f>
        <v>94.15</v>
      </c>
      <c r="CX6" s="22">
        <f t="shared" ref="CX6:DF6" si="11">IF(CX7="",NA(),CX7)</f>
        <v>94.39</v>
      </c>
      <c r="CY6" s="22">
        <f t="shared" si="11"/>
        <v>89.64</v>
      </c>
      <c r="CZ6" s="22">
        <f t="shared" si="11"/>
        <v>88.53</v>
      </c>
      <c r="DA6" s="22">
        <f t="shared" si="11"/>
        <v>87.04</v>
      </c>
      <c r="DB6" s="22">
        <f t="shared" si="11"/>
        <v>81.900000000000006</v>
      </c>
      <c r="DC6" s="22">
        <f t="shared" si="11"/>
        <v>81.39</v>
      </c>
      <c r="DD6" s="22">
        <f t="shared" si="11"/>
        <v>81.27</v>
      </c>
      <c r="DE6" s="22">
        <f t="shared" si="11"/>
        <v>81.260000000000005</v>
      </c>
      <c r="DF6" s="22">
        <f t="shared" si="11"/>
        <v>80.36</v>
      </c>
      <c r="DG6" s="21" t="str">
        <f>IF(DG7="","",IF(DG7="-","【-】","【"&amp;SUBSTITUTE(TEXT(DG7,"#,##0.00"),"-","△")&amp;"】"))</f>
        <v>【89.76】</v>
      </c>
      <c r="DH6" s="22">
        <f>IF(DH7="",NA(),DH7)</f>
        <v>52.04</v>
      </c>
      <c r="DI6" s="22">
        <f t="shared" ref="DI6:DQ6" si="12">IF(DI7="",NA(),DI7)</f>
        <v>50.96</v>
      </c>
      <c r="DJ6" s="22">
        <f t="shared" si="12"/>
        <v>52.84</v>
      </c>
      <c r="DK6" s="22">
        <f t="shared" si="12"/>
        <v>53.91</v>
      </c>
      <c r="DL6" s="22">
        <f t="shared" si="12"/>
        <v>55.71</v>
      </c>
      <c r="DM6" s="22">
        <f t="shared" si="12"/>
        <v>48.87</v>
      </c>
      <c r="DN6" s="22">
        <f t="shared" si="12"/>
        <v>49.92</v>
      </c>
      <c r="DO6" s="22">
        <f t="shared" si="12"/>
        <v>50.63</v>
      </c>
      <c r="DP6" s="22">
        <f t="shared" si="12"/>
        <v>51.29</v>
      </c>
      <c r="DQ6" s="22">
        <f t="shared" si="12"/>
        <v>52.2</v>
      </c>
      <c r="DR6" s="21" t="str">
        <f>IF(DR7="","",IF(DR7="-","【-】","【"&amp;SUBSTITUTE(TEXT(DR7,"#,##0.00"),"-","△")&amp;"】"))</f>
        <v>【51.51】</v>
      </c>
      <c r="DS6" s="22">
        <f>IF(DS7="",NA(),DS7)</f>
        <v>14.79</v>
      </c>
      <c r="DT6" s="22">
        <f t="shared" ref="DT6:EB6" si="13">IF(DT7="",NA(),DT7)</f>
        <v>17.22</v>
      </c>
      <c r="DU6" s="22">
        <f t="shared" si="13"/>
        <v>18.14</v>
      </c>
      <c r="DV6" s="22">
        <f t="shared" si="13"/>
        <v>18.73</v>
      </c>
      <c r="DW6" s="22">
        <f t="shared" si="13"/>
        <v>18.7</v>
      </c>
      <c r="DX6" s="22">
        <f t="shared" si="13"/>
        <v>14.85</v>
      </c>
      <c r="DY6" s="22">
        <f t="shared" si="13"/>
        <v>16.88</v>
      </c>
      <c r="DZ6" s="22">
        <f t="shared" si="13"/>
        <v>18.28</v>
      </c>
      <c r="EA6" s="22">
        <f t="shared" si="13"/>
        <v>19.61</v>
      </c>
      <c r="EB6" s="22">
        <f t="shared" si="13"/>
        <v>20.73</v>
      </c>
      <c r="EC6" s="21" t="str">
        <f>IF(EC7="","",IF(EC7="-","【-】","【"&amp;SUBSTITUTE(TEXT(EC7,"#,##0.00"),"-","△")&amp;"】"))</f>
        <v>【23.75】</v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0.5</v>
      </c>
      <c r="EJ6" s="22">
        <f t="shared" si="14"/>
        <v>0.52</v>
      </c>
      <c r="EK6" s="22">
        <f t="shared" si="14"/>
        <v>0.53</v>
      </c>
      <c r="EL6" s="22">
        <f t="shared" si="14"/>
        <v>0.48</v>
      </c>
      <c r="EM6" s="22">
        <f t="shared" si="14"/>
        <v>0.5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2">
      <c r="A7" s="15"/>
      <c r="B7" s="24">
        <v>2022</v>
      </c>
      <c r="C7" s="24">
        <v>93645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82.48</v>
      </c>
      <c r="P7" s="25">
        <v>89.62</v>
      </c>
      <c r="Q7" s="25">
        <v>2530</v>
      </c>
      <c r="R7" s="25">
        <v>25164</v>
      </c>
      <c r="S7" s="25">
        <v>30.27</v>
      </c>
      <c r="T7" s="25">
        <v>831.32</v>
      </c>
      <c r="U7" s="25">
        <v>22493</v>
      </c>
      <c r="V7" s="25">
        <v>20.8</v>
      </c>
      <c r="W7" s="25">
        <v>1081.3900000000001</v>
      </c>
      <c r="X7" s="25">
        <v>111.21</v>
      </c>
      <c r="Y7" s="25">
        <v>109.44</v>
      </c>
      <c r="Z7" s="25">
        <v>107.3</v>
      </c>
      <c r="AA7" s="25">
        <v>104.46</v>
      </c>
      <c r="AB7" s="25">
        <v>96.22</v>
      </c>
      <c r="AC7" s="25">
        <v>108.87</v>
      </c>
      <c r="AD7" s="25">
        <v>108.61</v>
      </c>
      <c r="AE7" s="25">
        <v>108.35</v>
      </c>
      <c r="AF7" s="25">
        <v>108.84</v>
      </c>
      <c r="AG7" s="25">
        <v>105.92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3.16</v>
      </c>
      <c r="AO7" s="25">
        <v>3.59</v>
      </c>
      <c r="AP7" s="25">
        <v>3.98</v>
      </c>
      <c r="AQ7" s="25">
        <v>6.02</v>
      </c>
      <c r="AR7" s="25">
        <v>7.78</v>
      </c>
      <c r="AS7" s="25">
        <v>1.34</v>
      </c>
      <c r="AT7" s="25">
        <v>382.9</v>
      </c>
      <c r="AU7" s="25">
        <v>213.36</v>
      </c>
      <c r="AV7" s="25">
        <v>396.95</v>
      </c>
      <c r="AW7" s="25">
        <v>390.42</v>
      </c>
      <c r="AX7" s="25">
        <v>329.52</v>
      </c>
      <c r="AY7" s="25">
        <v>369.69</v>
      </c>
      <c r="AZ7" s="25">
        <v>379.08</v>
      </c>
      <c r="BA7" s="25">
        <v>367.55</v>
      </c>
      <c r="BB7" s="25">
        <v>378.56</v>
      </c>
      <c r="BC7" s="25">
        <v>364.46</v>
      </c>
      <c r="BD7" s="25">
        <v>252.29</v>
      </c>
      <c r="BE7" s="25">
        <v>263.68</v>
      </c>
      <c r="BF7" s="25">
        <v>257.10000000000002</v>
      </c>
      <c r="BG7" s="25">
        <v>270.08</v>
      </c>
      <c r="BH7" s="25">
        <v>219.53</v>
      </c>
      <c r="BI7" s="25">
        <v>241.85</v>
      </c>
      <c r="BJ7" s="25">
        <v>402.99</v>
      </c>
      <c r="BK7" s="25">
        <v>398.98</v>
      </c>
      <c r="BL7" s="25">
        <v>418.68</v>
      </c>
      <c r="BM7" s="25">
        <v>395.68</v>
      </c>
      <c r="BN7" s="25">
        <v>403.72</v>
      </c>
      <c r="BO7" s="25">
        <v>268.07</v>
      </c>
      <c r="BP7" s="25">
        <v>106.61</v>
      </c>
      <c r="BQ7" s="25">
        <v>102.09</v>
      </c>
      <c r="BR7" s="25">
        <v>86.58</v>
      </c>
      <c r="BS7" s="25">
        <v>102.49</v>
      </c>
      <c r="BT7" s="25">
        <v>86.17</v>
      </c>
      <c r="BU7" s="25">
        <v>98.66</v>
      </c>
      <c r="BV7" s="25">
        <v>98.64</v>
      </c>
      <c r="BW7" s="25">
        <v>94.78</v>
      </c>
      <c r="BX7" s="25">
        <v>97.59</v>
      </c>
      <c r="BY7" s="25">
        <v>92.17</v>
      </c>
      <c r="BZ7" s="25">
        <v>97.47</v>
      </c>
      <c r="CA7" s="25">
        <v>119.53</v>
      </c>
      <c r="CB7" s="25">
        <v>123.69</v>
      </c>
      <c r="CC7" s="25">
        <v>126.94</v>
      </c>
      <c r="CD7" s="25">
        <v>124.79</v>
      </c>
      <c r="CE7" s="25">
        <v>130.85</v>
      </c>
      <c r="CF7" s="25">
        <v>178.59</v>
      </c>
      <c r="CG7" s="25">
        <v>178.92</v>
      </c>
      <c r="CH7" s="25">
        <v>181.3</v>
      </c>
      <c r="CI7" s="25">
        <v>181.71</v>
      </c>
      <c r="CJ7" s="25">
        <v>188.51</v>
      </c>
      <c r="CK7" s="25">
        <v>174.75</v>
      </c>
      <c r="CL7" s="25">
        <v>68.489999999999995</v>
      </c>
      <c r="CM7" s="25">
        <v>67.14</v>
      </c>
      <c r="CN7" s="25">
        <v>73.09</v>
      </c>
      <c r="CO7" s="25">
        <v>74.52</v>
      </c>
      <c r="CP7" s="25">
        <v>72.16</v>
      </c>
      <c r="CQ7" s="25">
        <v>55.03</v>
      </c>
      <c r="CR7" s="25">
        <v>55.14</v>
      </c>
      <c r="CS7" s="25">
        <v>55.89</v>
      </c>
      <c r="CT7" s="25">
        <v>55.72</v>
      </c>
      <c r="CU7" s="25">
        <v>55.31</v>
      </c>
      <c r="CV7" s="25">
        <v>59.97</v>
      </c>
      <c r="CW7" s="25">
        <v>94.15</v>
      </c>
      <c r="CX7" s="25">
        <v>94.39</v>
      </c>
      <c r="CY7" s="25">
        <v>89.64</v>
      </c>
      <c r="CZ7" s="25">
        <v>88.53</v>
      </c>
      <c r="DA7" s="25">
        <v>87.04</v>
      </c>
      <c r="DB7" s="25">
        <v>81.900000000000006</v>
      </c>
      <c r="DC7" s="25">
        <v>81.39</v>
      </c>
      <c r="DD7" s="25">
        <v>81.27</v>
      </c>
      <c r="DE7" s="25">
        <v>81.260000000000005</v>
      </c>
      <c r="DF7" s="25">
        <v>80.36</v>
      </c>
      <c r="DG7" s="25">
        <v>89.76</v>
      </c>
      <c r="DH7" s="25">
        <v>52.04</v>
      </c>
      <c r="DI7" s="25">
        <v>50.96</v>
      </c>
      <c r="DJ7" s="25">
        <v>52.84</v>
      </c>
      <c r="DK7" s="25">
        <v>53.91</v>
      </c>
      <c r="DL7" s="25">
        <v>55.71</v>
      </c>
      <c r="DM7" s="25">
        <v>48.87</v>
      </c>
      <c r="DN7" s="25">
        <v>49.92</v>
      </c>
      <c r="DO7" s="25">
        <v>50.63</v>
      </c>
      <c r="DP7" s="25">
        <v>51.29</v>
      </c>
      <c r="DQ7" s="25">
        <v>52.2</v>
      </c>
      <c r="DR7" s="25">
        <v>51.51</v>
      </c>
      <c r="DS7" s="25">
        <v>14.79</v>
      </c>
      <c r="DT7" s="25">
        <v>17.22</v>
      </c>
      <c r="DU7" s="25">
        <v>18.14</v>
      </c>
      <c r="DV7" s="25">
        <v>18.73</v>
      </c>
      <c r="DW7" s="25">
        <v>18.7</v>
      </c>
      <c r="DX7" s="25">
        <v>14.85</v>
      </c>
      <c r="DY7" s="25">
        <v>16.88</v>
      </c>
      <c r="DZ7" s="25">
        <v>18.28</v>
      </c>
      <c r="EA7" s="25">
        <v>19.61</v>
      </c>
      <c r="EB7" s="25">
        <v>20.73</v>
      </c>
      <c r="EC7" s="25">
        <v>23.75</v>
      </c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0.5</v>
      </c>
      <c r="EJ7" s="25">
        <v>0.52</v>
      </c>
      <c r="EK7" s="25">
        <v>0.53</v>
      </c>
      <c r="EL7" s="25">
        <v>0.48</v>
      </c>
      <c r="EM7" s="25">
        <v>0.5</v>
      </c>
      <c r="EN7" s="25">
        <v>0.67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2">
      <c r="B13" t="s">
        <v>107</v>
      </c>
      <c r="C13" t="s">
        <v>108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池田　直斗</cp:lastModifiedBy>
  <cp:lastPrinted>2024-01-19T01:04:41Z</cp:lastPrinted>
  <dcterms:created xsi:type="dcterms:W3CDTF">2023-12-05T00:50:36Z</dcterms:created>
  <dcterms:modified xsi:type="dcterms:W3CDTF">2024-02-27T05:51:10Z</dcterms:modified>
  <cp:category/>
</cp:coreProperties>
</file>