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DCAD4C55-D270-4750-82B3-B56F69604EB9}" xr6:coauthVersionLast="47" xr6:coauthVersionMax="47" xr10:uidLastSave="{00000000-0000-0000-0000-000000000000}"/>
  <workbookProtection workbookAlgorithmName="SHA-512" workbookHashValue="NSj1GUiosPeyOUKjkeL19qKE85G2ZhC/laPTBUi73ExxcxSd4IfccJovQvo5wFNf5xg6XCvJdyQLo/PxqMLmbg==" workbookSaltValue="cHE8rgIosdAonhKq4sW3+A=="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BB10" i="4"/>
  <c r="AT10" i="4"/>
  <c r="AL10" i="4"/>
  <c r="P10" i="4"/>
  <c r="I10" i="4"/>
  <c r="AD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<sst xmlns="http://schemas.openxmlformats.org/spreadsheetml/2006/main" count="228" uniqueCount="112">
  <si>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</si>
  <si>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</si>
  <si>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</si>
  <si>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</si>
  <si>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</si>
  <si>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</si>
  <si>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</si>
  <si>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</si>
  <si>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</si>
  <si>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</si>
  <si>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</si>
  <si>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</si>
  <si>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</si>
  <si>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</si>
  <si>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</si>
  <si>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</si>
  <si>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</si>
  <si>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</si>
  <si>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</si>
  <si>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</si>
  <si>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</si>
  <si>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</si>
  <si>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</si>
  <si>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</si>
  <si>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</si>
  <si>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</si>
  <si>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</si>
  <si>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</si>
  <si>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</si>
  <si>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</si>
  <si>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</si>
  <si>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</si>
  <si>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</si>
  <si>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</si>
  <si>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</si>
  <si>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</si>
  <si>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</si>
  <si>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</si>
  <si>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</si>
  <si>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</si>
  <si>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</si>
  <si>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</si>
  <si>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</si>
  <si>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</si>
  <si>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</si>
  <si>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</si>
  <si>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</si>
  <si>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</si>
  <si>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</si>
  <si>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</si>
  <si>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</si>
  <si>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</si>
  <si>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</si>
  <si>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</si>
  <si>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</si>
  <si>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</si>
  <si>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</si>
  <si>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</si>
  <si>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</si>
  <si>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</si>
  <si>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</si>
  <si>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</si>
  <si>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</si>
  <si>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</si>
  <si>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</si>
  <si>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</si>
  <si>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</si>
  <si>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</si>
  <si>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</si>
  <si>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</si>
  <si>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</si>
  <si>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</si>
  <si>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</si>
  <si>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</si>
  <si>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</si>
  <si>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</si>
  <si>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</si>
  <si>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</si>
  <si>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</si>
  <si>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</si>
  <si>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</si>
  <si>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</si>
  <si>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</si>
  <si>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</si>
  <si>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</si>
  <si>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</si>
  <si>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</si>
  <si>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</si>
  <si>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</si>
  <si>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</si>
  <si>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</si>
  <si>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</si>
  <si>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</si>
  <si>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</si>
  <si>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</si>
  <si>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</si>
  <si>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</si>
  <si>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</si>
  <si>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</si>
  <si>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</si>
  <si>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</si>
  <si>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</si>
  <si>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</si>
  <si>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</si>
  <si>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</si>
  <si>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</si>
  <si>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</si>
  <si>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</si>
  <si>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</si>
  <si>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①経常収支比率が100%を下回っており、単年度の収支が赤字であることが示されている。これは近年の物価高騰により、経常費用が年々増加傾向にあることが要因である。
②累積欠損金比率については、当年度未処理欠損金が生じていないため0%となっている。
③流動比率においては類似団体平均値を下回っているが、目安である100%は十分上回っているため、支払能力に問題はない。
④企業債残高対給水収益比率は類似団体平均値を下回っている。他団体より借入残高が少ないことが想定されるため、適正な投資規模を見極め、対応していく必要がある。
⑤料金回収率は100%を下回っている。これは、経常収支比率と同様であり、物価高騰により給水原価が増加傾向にあることが要因である。
⑥給水原価は類似団体平均値を下回っているが、増加傾向にあるため、費用の削減と併せて適正な収入規模を検討していく必要がある。
⑦施設利用率は類似団体平均値を上回っており、比較的効率的な施設の利用状況になっている。
⑧有収率は類似団体平均値を上回っており、配水に対し、比較的料金収入に結びついている状況ではあるが、年々減少傾向にあり、施設の老朽化も進んでいるため、漏水対策等検討していく必要がある。</t>
    <rPh sb="1" eb="3">
      <t>ケイジョウ</t>
    </rPh>
    <rPh sb="3" eb="5">
      <t>シュウシ</t>
    </rPh>
    <rPh sb="5" eb="7">
      <t>ヒリツ</t>
    </rPh>
    <rPh sb="13" eb="15">
      <t>シタマワ</t>
    </rPh>
    <rPh sb="20" eb="23">
      <t>タンネンド</t>
    </rPh>
    <rPh sb="24" eb="26">
      <t>シュウシ</t>
    </rPh>
    <rPh sb="27" eb="29">
      <t>アカジ</t>
    </rPh>
    <rPh sb="35" eb="36">
      <t>シメ</t>
    </rPh>
    <rPh sb="45" eb="47">
      <t>キンネン</t>
    </rPh>
    <rPh sb="48" eb="50">
      <t>ブッカ</t>
    </rPh>
    <rPh sb="50" eb="52">
      <t>コウトウ</t>
    </rPh>
    <rPh sb="56" eb="58">
      <t>ケイジョウ</t>
    </rPh>
    <rPh sb="58" eb="60">
      <t>ヒヨウ</t>
    </rPh>
    <rPh sb="61" eb="63">
      <t>ネンネン</t>
    </rPh>
    <rPh sb="63" eb="65">
      <t>ゾウカ</t>
    </rPh>
    <rPh sb="65" eb="67">
      <t>ケイコウ</t>
    </rPh>
    <rPh sb="73" eb="75">
      <t>ヨウイン</t>
    </rPh>
    <rPh sb="81" eb="83">
      <t>ルイセキ</t>
    </rPh>
    <rPh sb="83" eb="85">
      <t>ケッソン</t>
    </rPh>
    <rPh sb="85" eb="86">
      <t>キン</t>
    </rPh>
    <rPh sb="86" eb="88">
      <t>ヒリツ</t>
    </rPh>
    <rPh sb="94" eb="97">
      <t>トウネンド</t>
    </rPh>
    <rPh sb="97" eb="100">
      <t>ミショリ</t>
    </rPh>
    <rPh sb="100" eb="102">
      <t>ケッソン</t>
    </rPh>
    <rPh sb="102" eb="103">
      <t>キン</t>
    </rPh>
    <rPh sb="104" eb="105">
      <t>ショウ</t>
    </rPh>
    <rPh sb="123" eb="125">
      <t>リュウドウ</t>
    </rPh>
    <rPh sb="125" eb="127">
      <t>ヒリツ</t>
    </rPh>
    <rPh sb="132" eb="134">
      <t>ルイジ</t>
    </rPh>
    <rPh sb="134" eb="136">
      <t>ダンタイ</t>
    </rPh>
    <rPh sb="136" eb="138">
      <t>ヘイキン</t>
    </rPh>
    <rPh sb="138" eb="139">
      <t>チ</t>
    </rPh>
    <rPh sb="140" eb="142">
      <t>シタマワ</t>
    </rPh>
    <rPh sb="148" eb="150">
      <t>メヤス</t>
    </rPh>
    <rPh sb="158" eb="160">
      <t>ジュウブン</t>
    </rPh>
    <rPh sb="160" eb="162">
      <t>ウワマワ</t>
    </rPh>
    <rPh sb="169" eb="171">
      <t>シハラ</t>
    </rPh>
    <rPh sb="171" eb="173">
      <t>ノウリョク</t>
    </rPh>
    <rPh sb="174" eb="176">
      <t>モンダイ</t>
    </rPh>
    <rPh sb="182" eb="184">
      <t>キギョウ</t>
    </rPh>
    <rPh sb="184" eb="185">
      <t>サイ</t>
    </rPh>
    <rPh sb="185" eb="187">
      <t>ザンダカ</t>
    </rPh>
    <rPh sb="187" eb="188">
      <t>タイ</t>
    </rPh>
    <rPh sb="188" eb="190">
      <t>キュウスイ</t>
    </rPh>
    <rPh sb="190" eb="192">
      <t>シュウエキ</t>
    </rPh>
    <rPh sb="192" eb="194">
      <t>ヒリツ</t>
    </rPh>
    <rPh sb="195" eb="197">
      <t>ルイジ</t>
    </rPh>
    <rPh sb="197" eb="199">
      <t>ダンタイ</t>
    </rPh>
    <rPh sb="199" eb="202">
      <t>ヘイキンチ</t>
    </rPh>
    <rPh sb="203" eb="205">
      <t>シタマワ</t>
    </rPh>
    <rPh sb="210" eb="211">
      <t>タ</t>
    </rPh>
    <rPh sb="211" eb="213">
      <t>ダンタイ</t>
    </rPh>
    <rPh sb="215" eb="217">
      <t>カリイレ</t>
    </rPh>
    <rPh sb="217" eb="219">
      <t>ザンダカ</t>
    </rPh>
    <rPh sb="220" eb="221">
      <t>スク</t>
    </rPh>
    <rPh sb="226" eb="228">
      <t>ソウテイ</t>
    </rPh>
    <rPh sb="234" eb="236">
      <t>テキセイ</t>
    </rPh>
    <rPh sb="237" eb="239">
      <t>トウシ</t>
    </rPh>
    <rPh sb="239" eb="241">
      <t>キボ</t>
    </rPh>
    <rPh sb="242" eb="244">
      <t>ミキワ</t>
    </rPh>
    <rPh sb="246" eb="248">
      <t>タイオウ</t>
    </rPh>
    <rPh sb="252" eb="254">
      <t>ヒツヨウ</t>
    </rPh>
    <rPh sb="260" eb="262">
      <t>リョウキン</t>
    </rPh>
    <rPh sb="262" eb="264">
      <t>カイシュウ</t>
    </rPh>
    <rPh sb="264" eb="265">
      <t>リツ</t>
    </rPh>
    <rPh sb="271" eb="273">
      <t>シタマワ</t>
    </rPh>
    <rPh sb="282" eb="284">
      <t>ケイジョウ</t>
    </rPh>
    <rPh sb="284" eb="286">
      <t>シュウシ</t>
    </rPh>
    <rPh sb="286" eb="288">
      <t>ヒリツ</t>
    </rPh>
    <rPh sb="289" eb="291">
      <t>ドウヨウ</t>
    </rPh>
    <rPh sb="295" eb="297">
      <t>ブッカ</t>
    </rPh>
    <rPh sb="297" eb="299">
      <t>コウトウ</t>
    </rPh>
    <rPh sb="302" eb="304">
      <t>キュウスイ</t>
    </rPh>
    <rPh sb="304" eb="306">
      <t>ゲンカ</t>
    </rPh>
    <rPh sb="307" eb="309">
      <t>ゾウカ</t>
    </rPh>
    <rPh sb="309" eb="311">
      <t>ケイコウ</t>
    </rPh>
    <rPh sb="317" eb="319">
      <t>ヨウイン</t>
    </rPh>
    <rPh sb="325" eb="327">
      <t>キュウスイ</t>
    </rPh>
    <rPh sb="327" eb="329">
      <t>ゲンカ</t>
    </rPh>
    <rPh sb="330" eb="332">
      <t>ルイジ</t>
    </rPh>
    <rPh sb="332" eb="334">
      <t>ダンタイ</t>
    </rPh>
    <rPh sb="334" eb="337">
      <t>ヘイキンチ</t>
    </rPh>
    <rPh sb="338" eb="340">
      <t>シタマワ</t>
    </rPh>
    <rPh sb="346" eb="348">
      <t>ゾウカ</t>
    </rPh>
    <rPh sb="348" eb="350">
      <t>ケイコウ</t>
    </rPh>
    <rPh sb="356" eb="358">
      <t>ヒヨウ</t>
    </rPh>
    <rPh sb="359" eb="361">
      <t>サクゲン</t>
    </rPh>
    <rPh sb="362" eb="363">
      <t>アワ</t>
    </rPh>
    <rPh sb="365" eb="367">
      <t>テキセイ</t>
    </rPh>
    <rPh sb="368" eb="370">
      <t>シュウニュウ</t>
    </rPh>
    <rPh sb="370" eb="372">
      <t>キボ</t>
    </rPh>
    <rPh sb="373" eb="375">
      <t>ケントウ</t>
    </rPh>
    <rPh sb="379" eb="381">
      <t>ヒツヨウ</t>
    </rPh>
    <rPh sb="387" eb="389">
      <t>シセツ</t>
    </rPh>
    <rPh sb="389" eb="391">
      <t>リヨウ</t>
    </rPh>
    <rPh sb="391" eb="392">
      <t>リツ</t>
    </rPh>
    <rPh sb="393" eb="395">
      <t>ルイジ</t>
    </rPh>
    <rPh sb="395" eb="397">
      <t>ダンタイ</t>
    </rPh>
    <rPh sb="397" eb="399">
      <t>ヘイキン</t>
    </rPh>
    <rPh sb="399" eb="400">
      <t>チ</t>
    </rPh>
    <rPh sb="401" eb="403">
      <t>ウワマワ</t>
    </rPh>
    <rPh sb="408" eb="411">
      <t>ヒカクテキ</t>
    </rPh>
    <rPh sb="411" eb="413">
      <t>コウリツ</t>
    </rPh>
    <rPh sb="413" eb="414">
      <t>テキ</t>
    </rPh>
    <rPh sb="415" eb="417">
      <t>シセツ</t>
    </rPh>
    <rPh sb="418" eb="420">
      <t>リヨウ</t>
    </rPh>
    <rPh sb="420" eb="422">
      <t>ジョウキョウ</t>
    </rPh>
    <rPh sb="431" eb="434">
      <t>ユウシュウリツ</t>
    </rPh>
    <rPh sb="435" eb="437">
      <t>ルイジ</t>
    </rPh>
    <rPh sb="437" eb="439">
      <t>ダンタイ</t>
    </rPh>
    <rPh sb="439" eb="442">
      <t>ヘイキンチ</t>
    </rPh>
    <rPh sb="443" eb="445">
      <t>ウワマワ</t>
    </rPh>
    <rPh sb="450" eb="452">
      <t>ハイスイ</t>
    </rPh>
    <rPh sb="453" eb="454">
      <t>タイ</t>
    </rPh>
    <rPh sb="456" eb="458">
      <t>ヒカク</t>
    </rPh>
    <rPh sb="458" eb="459">
      <t>テキ</t>
    </rPh>
    <rPh sb="459" eb="461">
      <t>リョウキン</t>
    </rPh>
    <rPh sb="461" eb="463">
      <t>シュウニュウ</t>
    </rPh>
    <rPh sb="464" eb="465">
      <t>ムス</t>
    </rPh>
    <rPh sb="471" eb="473">
      <t>ジョウキョウ</t>
    </rPh>
    <rPh sb="479" eb="481">
      <t>ネンネン</t>
    </rPh>
    <rPh sb="481" eb="483">
      <t>ゲンショウ</t>
    </rPh>
    <rPh sb="483" eb="485">
      <t>ケイコウ</t>
    </rPh>
    <rPh sb="489" eb="491">
      <t>シセツ</t>
    </rPh>
    <rPh sb="492" eb="494">
      <t>ロウキュウ</t>
    </rPh>
    <rPh sb="494" eb="495">
      <t>カ</t>
    </rPh>
    <rPh sb="496" eb="497">
      <t>スス</t>
    </rPh>
    <rPh sb="504" eb="506">
      <t>ロウスイ</t>
    </rPh>
    <rPh sb="506" eb="508">
      <t>タイサク</t>
    </rPh>
    <rPh sb="508" eb="509">
      <t>トウ</t>
    </rPh>
    <rPh sb="509" eb="511">
      <t>ケントウ</t>
    </rPh>
    <rPh sb="515" eb="517">
      <t>ヒツヨウ</t>
    </rPh>
    <phoneticPr fontId="4"/>
  </si>
  <si>
    <t>①有形固定資産減価償却率は類似団体平均値を上回っており、増加傾向にある。持続可能な水道事業の運営を図るため、耐用年数を迎える資産の更新に備え、適正な投資規模、財源の確保を検討する必要がある。
②管路経年化率は類似団体平均値を下回っているが、計画的に更新を行う必要がある。
③令和５年度は管路の更新を一部行ったため、管路更新率に数値が反映されている。耐用年数を超過する管路が増加していくことに対応するため、計画的に更新を行う必要がある。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28" eb="30">
      <t>ゾウカ</t>
    </rPh>
    <rPh sb="30" eb="32">
      <t>ケイコウ</t>
    </rPh>
    <rPh sb="36" eb="38">
      <t>ジゾク</t>
    </rPh>
    <rPh sb="38" eb="40">
      <t>カノウ</t>
    </rPh>
    <rPh sb="41" eb="43">
      <t>スイドウ</t>
    </rPh>
    <rPh sb="43" eb="45">
      <t>ジギョウ</t>
    </rPh>
    <rPh sb="46" eb="48">
      <t>ウンエイ</t>
    </rPh>
    <rPh sb="49" eb="50">
      <t>ハカ</t>
    </rPh>
    <rPh sb="54" eb="56">
      <t>タイヨウ</t>
    </rPh>
    <rPh sb="56" eb="58">
      <t>ネンスウ</t>
    </rPh>
    <rPh sb="59" eb="60">
      <t>ムカ</t>
    </rPh>
    <rPh sb="62" eb="64">
      <t>シサン</t>
    </rPh>
    <rPh sb="65" eb="67">
      <t>コウシン</t>
    </rPh>
    <rPh sb="68" eb="69">
      <t>ソナ</t>
    </rPh>
    <rPh sb="71" eb="73">
      <t>テキセイ</t>
    </rPh>
    <rPh sb="74" eb="76">
      <t>トウシ</t>
    </rPh>
    <rPh sb="76" eb="78">
      <t>キボ</t>
    </rPh>
    <rPh sb="79" eb="81">
      <t>ザイゲン</t>
    </rPh>
    <rPh sb="82" eb="84">
      <t>カクホ</t>
    </rPh>
    <rPh sb="85" eb="87">
      <t>ケントウ</t>
    </rPh>
    <rPh sb="89" eb="91">
      <t>ヒツヨウ</t>
    </rPh>
    <rPh sb="97" eb="99">
      <t>カンロ</t>
    </rPh>
    <rPh sb="99" eb="102">
      <t>ケイネンカ</t>
    </rPh>
    <rPh sb="102" eb="103">
      <t>リツ</t>
    </rPh>
    <rPh sb="104" eb="106">
      <t>ルイジ</t>
    </rPh>
    <rPh sb="106" eb="108">
      <t>ダンタイ</t>
    </rPh>
    <rPh sb="108" eb="111">
      <t>ヘイキンチ</t>
    </rPh>
    <rPh sb="112" eb="114">
      <t>シタマワ</t>
    </rPh>
    <rPh sb="120" eb="123">
      <t>ケイカクテキ</t>
    </rPh>
    <rPh sb="124" eb="126">
      <t>コウシン</t>
    </rPh>
    <rPh sb="127" eb="128">
      <t>オコナ</t>
    </rPh>
    <rPh sb="129" eb="131">
      <t>ヒツヨウ</t>
    </rPh>
    <rPh sb="137" eb="139">
      <t>レイワ</t>
    </rPh>
    <rPh sb="140" eb="142">
      <t>ネンド</t>
    </rPh>
    <rPh sb="143" eb="145">
      <t>カンロ</t>
    </rPh>
    <rPh sb="146" eb="148">
      <t>コウシン</t>
    </rPh>
    <rPh sb="149" eb="151">
      <t>イチブ</t>
    </rPh>
    <rPh sb="151" eb="152">
      <t>オコナ</t>
    </rPh>
    <rPh sb="157" eb="159">
      <t>カンロ</t>
    </rPh>
    <rPh sb="159" eb="161">
      <t>コウシン</t>
    </rPh>
    <rPh sb="161" eb="162">
      <t>リツ</t>
    </rPh>
    <rPh sb="163" eb="165">
      <t>スウチ</t>
    </rPh>
    <rPh sb="166" eb="168">
      <t>ハンエイ</t>
    </rPh>
    <rPh sb="174" eb="176">
      <t>タイヨウ</t>
    </rPh>
    <rPh sb="176" eb="178">
      <t>ネンスウ</t>
    </rPh>
    <rPh sb="179" eb="181">
      <t>チョウカ</t>
    </rPh>
    <rPh sb="183" eb="185">
      <t>カンロ</t>
    </rPh>
    <rPh sb="186" eb="188">
      <t>ゾウカ</t>
    </rPh>
    <rPh sb="195" eb="197">
      <t>タイオウ</t>
    </rPh>
    <rPh sb="202" eb="204">
      <t>ケイカク</t>
    </rPh>
    <rPh sb="204" eb="205">
      <t>テキ</t>
    </rPh>
    <rPh sb="206" eb="208">
      <t>コウシン</t>
    </rPh>
    <rPh sb="209" eb="210">
      <t>オコナ</t>
    </rPh>
    <rPh sb="211" eb="213">
      <t>ヒツヨウ</t>
    </rPh>
    <phoneticPr fontId="4"/>
  </si>
  <si>
    <t>　令和５年度においては、年々の物価高騰により、維持管理に要する費用が増加傾向にあるため、経常収支比率、料金回収率が低い水準になっている。費用の削減と併せて適正水準の収入確保に向け検討していく必要がある。
　給水原価、施設利用率、有収率等、給水に対する効率は他団体と比較して高水準にある。
　施設の老朽化が進んでいるなかで、企業債残高対給水収益比率が低水準であることも踏まえ、適正な投資規模を見極めつつ、持続可能な水道事業を運営するため、計画的な施設の更新を行う必要がある。</t>
    <rPh sb="1" eb="3">
      <t>レイワ</t>
    </rPh>
    <rPh sb="4" eb="6">
      <t>ネンド</t>
    </rPh>
    <rPh sb="12" eb="14">
      <t>ネンネン</t>
    </rPh>
    <rPh sb="15" eb="17">
      <t>ブッカ</t>
    </rPh>
    <rPh sb="17" eb="19">
      <t>コウトウ</t>
    </rPh>
    <rPh sb="23" eb="25">
      <t>イジ</t>
    </rPh>
    <rPh sb="25" eb="27">
      <t>カンリ</t>
    </rPh>
    <rPh sb="28" eb="29">
      <t>ヨウ</t>
    </rPh>
    <rPh sb="31" eb="33">
      <t>ヒヨウ</t>
    </rPh>
    <rPh sb="34" eb="36">
      <t>ゾウカ</t>
    </rPh>
    <rPh sb="36" eb="38">
      <t>ケイコウ</t>
    </rPh>
    <rPh sb="68" eb="70">
      <t>ヒヨウ</t>
    </rPh>
    <rPh sb="71" eb="73">
      <t>サクゲン</t>
    </rPh>
    <rPh sb="74" eb="75">
      <t>アワ</t>
    </rPh>
    <rPh sb="77" eb="79">
      <t>テキセイ</t>
    </rPh>
    <rPh sb="79" eb="81">
      <t>スイジュン</t>
    </rPh>
    <rPh sb="82" eb="84">
      <t>シュウニュウ</t>
    </rPh>
    <rPh sb="84" eb="86">
      <t>カクホ</t>
    </rPh>
    <rPh sb="87" eb="88">
      <t>ム</t>
    </rPh>
    <rPh sb="89" eb="91">
      <t>ケントウ</t>
    </rPh>
    <rPh sb="95" eb="97">
      <t>ヒツヨウ</t>
    </rPh>
    <rPh sb="103" eb="105">
      <t>キュウスイ</t>
    </rPh>
    <rPh sb="105" eb="107">
      <t>ゲンカ</t>
    </rPh>
    <rPh sb="108" eb="110">
      <t>シセツ</t>
    </rPh>
    <rPh sb="110" eb="112">
      <t>リヨウ</t>
    </rPh>
    <rPh sb="112" eb="113">
      <t>リツ</t>
    </rPh>
    <rPh sb="114" eb="116">
      <t>ユウシュウ</t>
    </rPh>
    <rPh sb="116" eb="117">
      <t>リツ</t>
    </rPh>
    <rPh sb="117" eb="118">
      <t>トウ</t>
    </rPh>
    <rPh sb="119" eb="121">
      <t>キュウスイ</t>
    </rPh>
    <rPh sb="122" eb="123">
      <t>タイ</t>
    </rPh>
    <rPh sb="125" eb="127">
      <t>コウリツ</t>
    </rPh>
    <rPh sb="128" eb="129">
      <t>タ</t>
    </rPh>
    <rPh sb="129" eb="131">
      <t>ダンタイ</t>
    </rPh>
    <rPh sb="132" eb="134">
      <t>ヒカク</t>
    </rPh>
    <rPh sb="136" eb="139">
      <t>コウスイジュン</t>
    </rPh>
    <rPh sb="145" eb="147">
      <t>シセツ</t>
    </rPh>
    <rPh sb="148" eb="150">
      <t>ロウキュウ</t>
    </rPh>
    <rPh sb="150" eb="151">
      <t>カ</t>
    </rPh>
    <rPh sb="152" eb="153">
      <t>スス</t>
    </rPh>
    <rPh sb="161" eb="163">
      <t>キギョウ</t>
    </rPh>
    <rPh sb="163" eb="164">
      <t>サイ</t>
    </rPh>
    <rPh sb="164" eb="166">
      <t>ザンダカ</t>
    </rPh>
    <rPh sb="166" eb="167">
      <t>タイ</t>
    </rPh>
    <rPh sb="167" eb="169">
      <t>キュウスイ</t>
    </rPh>
    <rPh sb="169" eb="171">
      <t>シュウエキ</t>
    </rPh>
    <rPh sb="171" eb="173">
      <t>ヒリツ</t>
    </rPh>
    <rPh sb="174" eb="177">
      <t>テイスイジュン</t>
    </rPh>
    <rPh sb="183" eb="184">
      <t>フ</t>
    </rPh>
    <rPh sb="187" eb="189">
      <t>テキセイ</t>
    </rPh>
    <rPh sb="190" eb="192">
      <t>トウシ</t>
    </rPh>
    <rPh sb="192" eb="194">
      <t>キボ</t>
    </rPh>
    <rPh sb="195" eb="197">
      <t>ミキワ</t>
    </rPh>
    <rPh sb="201" eb="203">
      <t>ジゾク</t>
    </rPh>
    <rPh sb="203" eb="205">
      <t>カノウ</t>
    </rPh>
    <rPh sb="206" eb="208">
      <t>スイドウ</t>
    </rPh>
    <rPh sb="208" eb="210">
      <t>ジギョウ</t>
    </rPh>
    <rPh sb="211" eb="213">
      <t>ウンエイ</t>
    </rPh>
    <rPh sb="218" eb="220">
      <t>ケイカク</t>
    </rPh>
    <rPh sb="220" eb="221">
      <t>テキ</t>
    </rPh>
    <rPh sb="222" eb="224">
      <t>シセツ</t>
    </rPh>
    <rPh sb="225" eb="227">
      <t>コウシン</t>
    </rPh>
    <rPh sb="228" eb="229">
      <t>オコナ</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</si>
</sst>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A684-4211-815C-8DD15DD9F4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684-4211-815C-8DD15DD9F4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67.14</c:v>
                </c:pt>
                <c:pt idx="1">
                  <c:v>73.09</c:v>
                </c:pt>
                <c:pt idx="2">
                  <c:v>74.52</c:v>
                </c:pt>
                <c:pt idx="3">
                  <c:v>72.16</c:v>
                </c:pt>
                <c:pt idx="4">
                  <c:v>72.37</c:v>
                </c:pt>
              </c:numCache>
            </c:numRef>
          </c:val>
          <c:extLst>
            <c:ext xmlns:c16="http://schemas.microsoft.com/office/drawing/2014/chart" uri="{C3380CC4-5D6E-409C-BE32-E72D297353CC}">
              <c16:uniqueId val="{00000000-8ECC-44FC-A3AC-2578F239C7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8ECC-44FC-A3AC-2578F239C7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94.39</c:v>
                </c:pt>
                <c:pt idx="1">
                  <c:v>89.64</c:v>
                </c:pt>
                <c:pt idx="2">
                  <c:v>88.53</c:v>
                </c:pt>
                <c:pt idx="3">
                  <c:v>87.04</c:v>
                </c:pt>
                <c:pt idx="4">
                  <c:v>84.48</c:v>
                </c:pt>
              </c:numCache>
            </c:numRef>
          </c:val>
          <c:extLst>
            <c:ext xmlns:c16="http://schemas.microsoft.com/office/drawing/2014/chart" uri="{C3380CC4-5D6E-409C-BE32-E72D297353CC}">
              <c16:uniqueId val="{00000000-3839-4556-B530-487A37A67F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839-4556-B530-487A37A67F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109.44</c:v>
                </c:pt>
                <c:pt idx="1">
                  <c:v>107.3</c:v>
                </c:pt>
                <c:pt idx="2">
                  <c:v>104.46</c:v>
                </c:pt>
                <c:pt idx="3">
                  <c:v>96.22</c:v>
                </c:pt>
                <c:pt idx="4">
                  <c:v>99.5</c:v>
                </c:pt>
              </c:numCache>
            </c:numRef>
          </c:val>
          <c:extLst>
            <c:ext xmlns:c16="http://schemas.microsoft.com/office/drawing/2014/chart" uri="{C3380CC4-5D6E-409C-BE32-E72D297353CC}">
              <c16:uniqueId val="{00000000-D4BA-4026-B9DC-58AE8DC8AE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4BA-4026-B9DC-58AE8DC8AE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50.96</c:v>
                </c:pt>
                <c:pt idx="1">
                  <c:v>52.84</c:v>
                </c:pt>
                <c:pt idx="2">
                  <c:v>53.91</c:v>
                </c:pt>
                <c:pt idx="3">
                  <c:v>55.71</c:v>
                </c:pt>
                <c:pt idx="4">
                  <c:v>56.98</c:v>
                </c:pt>
              </c:numCache>
            </c:numRef>
          </c:val>
          <c:extLst>
            <c:ext xmlns:c16="http://schemas.microsoft.com/office/drawing/2014/chart" uri="{C3380CC4-5D6E-409C-BE32-E72D297353CC}">
              <c16:uniqueId val="{00000000-19BD-480D-813A-E18CDB3AF4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9BD-480D-813A-E18CDB3AF4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17.22</c:v>
                </c:pt>
                <c:pt idx="1">
                  <c:v>18.14</c:v>
                </c:pt>
                <c:pt idx="2">
                  <c:v>18.73</c:v>
                </c:pt>
                <c:pt idx="3">
                  <c:v>18.7</c:v>
                </c:pt>
                <c:pt idx="4">
                  <c:v>18.64</c:v>
                </c:pt>
              </c:numCache>
            </c:numRef>
          </c:val>
          <c:extLst>
            <c:ext xmlns:c16="http://schemas.microsoft.com/office/drawing/2014/chart" uri="{C3380CC4-5D6E-409C-BE32-E72D297353CC}">
              <c16:uniqueId val="{00000000-A37E-4E41-90D9-F753BF6A03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37E-4E41-90D9-F753BF6A03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6-40C8-89B5-5EE95D10AA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0A6-40C8-89B5-5EE95D10AA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213.36</c:v>
                </c:pt>
                <c:pt idx="1">
                  <c:v>396.95</c:v>
                </c:pt>
                <c:pt idx="2">
                  <c:v>390.42</c:v>
                </c:pt>
                <c:pt idx="3">
                  <c:v>329.52</c:v>
                </c:pt>
                <c:pt idx="4">
                  <c:v>330.61</c:v>
                </c:pt>
              </c:numCache>
            </c:numRef>
          </c:val>
          <c:extLst>
            <c:ext xmlns:c16="http://schemas.microsoft.com/office/drawing/2014/chart" uri="{C3380CC4-5D6E-409C-BE32-E72D297353CC}">
              <c16:uniqueId val="{00000000-A8B4-4832-B5CB-D3D78630F3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8B4-4832-B5CB-D3D78630F3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257.10000000000002</c:v>
                </c:pt>
                <c:pt idx="1">
                  <c:v>270.08</c:v>
                </c:pt>
                <c:pt idx="2">
                  <c:v>219.53</c:v>
                </c:pt>
                <c:pt idx="3">
                  <c:v>241.85</c:v>
                </c:pt>
                <c:pt idx="4">
                  <c:v>212.09</c:v>
                </c:pt>
              </c:numCache>
            </c:numRef>
          </c:val>
          <c:extLst>
            <c:ext xmlns:c16="http://schemas.microsoft.com/office/drawing/2014/chart" uri="{C3380CC4-5D6E-409C-BE32-E72D297353CC}">
              <c16:uniqueId val="{00000000-A573-4C3D-BA8B-BACD65645A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573-4C3D-BA8B-BACD65645A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102.09</c:v>
                </c:pt>
                <c:pt idx="1">
                  <c:v>86.58</c:v>
                </c:pt>
                <c:pt idx="2">
                  <c:v>102.49</c:v>
                </c:pt>
                <c:pt idx="3">
                  <c:v>86.17</c:v>
                </c:pt>
                <c:pt idx="4">
                  <c:v>96.62</c:v>
                </c:pt>
              </c:numCache>
            </c:numRef>
          </c:val>
          <c:extLst>
            <c:ext xmlns:c16="http://schemas.microsoft.com/office/drawing/2014/chart" uri="{C3380CC4-5D6E-409C-BE32-E72D297353CC}">
              <c16:uniqueId val="{00000000-5261-49A6-84FD-59E2C898AD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261-49A6-84FD-59E2C898AD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123.69</c:v>
                </c:pt>
                <c:pt idx="1">
                  <c:v>126.94</c:v>
                </c:pt>
                <c:pt idx="2">
                  <c:v>124.79</c:v>
                </c:pt>
                <c:pt idx="3">
                  <c:v>130.85</c:v>
                </c:pt>
                <c:pt idx="4">
                  <c:v>132.58000000000001</c:v>
                </c:pt>
              </c:numCache>
            </c:numRef>
          </c:val>
          <c:extLst>
            <c:ext xmlns:c16="http://schemas.microsoft.com/office/drawing/2014/chart" uri="{C3380CC4-5D6E-409C-BE32-E72D297353CC}">
              <c16:uniqueId val="{00000000-11CB-49F9-A82D-2A3F1FDD7A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1CB-49F9-A82D-2A3F1FDD7A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野木町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25006</v>
      </c>
      <c r="AM8" s="66"/>
      <c r="AN8" s="66"/>
      <c r="AO8" s="66"/>
      <c r="AP8" s="66"/>
      <c r="AQ8" s="66"/>
      <c r="AR8" s="66"/>
      <c r="AS8" s="66"/>
      <c r="AT8" s="36">
        <f>データ!$S$6</f>
        <v>30.27</v>
      </c>
      <c r="AU8" s="37"/>
      <c r="AV8" s="37"/>
      <c r="AW8" s="37"/>
      <c r="AX8" s="37"/>
      <c r="AY8" s="37"/>
      <c r="AZ8" s="37"/>
      <c r="BA8" s="37"/>
      <c r="BB8" s="55">
        <f>データ!$T$6</f>
        <v>826.1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6" t="str">
        <f>データ!$N$6</f>
        <v>-</v>
      </c>
      <c r="C10" s="37"/>
      <c r="D10" s="37"/>
      <c r="E10" s="37"/>
      <c r="F10" s="37"/>
      <c r="G10" s="37"/>
      <c r="H10" s="37"/>
      <c r="I10" s="36">
        <f>データ!$O$6</f>
        <v>82.7</v>
      </c>
      <c r="J10" s="37"/>
      <c r="K10" s="37"/>
      <c r="L10" s="37"/>
      <c r="M10" s="37"/>
      <c r="N10" s="37"/>
      <c r="O10" s="65"/>
      <c r="P10" s="55">
        <f>データ!$P$6</f>
        <v>89.48</v>
      </c>
      <c r="Q10" s="55"/>
      <c r="R10" s="55"/>
      <c r="S10" s="55"/>
      <c r="T10" s="55"/>
      <c r="U10" s="55"/>
      <c r="V10" s="55"/>
      <c r="W10" s="66">
        <f>データ!$Q$6</f>
        <v>2530</v>
      </c>
      <c r="X10" s="66"/>
      <c r="Y10" s="66"/>
      <c r="Z10" s="66"/>
      <c r="AA10" s="66"/>
      <c r="AB10" s="66"/>
      <c r="AC10" s="66"/>
      <c r="AD10" s="2"/>
      <c r="AE10" s="2"/>
      <c r="AF10" s="2"/>
      <c r="AG10" s="2"/>
      <c r="AH10" s="2"/>
      <c r="AI10" s="2"/>
      <c r="AJ10" s="2"/>
      <c r="AK10" s="2"/>
      <c r="AL10" s="66">
        <f>データ!$U$6</f>
        <v>22335</v>
      </c>
      <c r="AM10" s="66"/>
      <c r="AN10" s="66"/>
      <c r="AO10" s="66"/>
      <c r="AP10" s="66"/>
      <c r="AQ10" s="66"/>
      <c r="AR10" s="66"/>
      <c r="AS10" s="66"/>
      <c r="AT10" s="36">
        <f>データ!$V$6</f>
        <v>20.8</v>
      </c>
      <c r="AU10" s="37"/>
      <c r="AV10" s="37"/>
      <c r="AW10" s="37"/>
      <c r="AX10" s="37"/>
      <c r="AY10" s="37"/>
      <c r="AZ10" s="37"/>
      <c r="BA10" s="37"/>
      <c r="BB10" s="55">
        <f>データ!$W$6</f>
        <v>1073.8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41"/>
      <c r="BN47" s="41"/>
      <c r="BO47" s="41"/>
      <c r="BP47" s="41"/>
      <c r="BQ47" s="41"/>
      <c r="BR47" s="41"/>
      <c r="BS47" s="41"/>
      <c r="BT47" s="41"/>
      <c r="BU47" s="41"/>
      <c r="BV47" s="41"/>
      <c r="BW47" s="41"/>
      <c r="BX47" s="41"/>
      <c r="BY47" s="41"/>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1"/>
      <c r="BN48" s="41"/>
      <c r="BO48" s="41"/>
      <c r="BP48" s="41"/>
      <c r="BQ48" s="41"/>
      <c r="BR48" s="41"/>
      <c r="BS48" s="41"/>
      <c r="BT48" s="41"/>
      <c r="BU48" s="41"/>
      <c r="BV48" s="41"/>
      <c r="BW48" s="41"/>
      <c r="BX48" s="41"/>
      <c r="BY48" s="41"/>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1"/>
      <c r="BN49" s="41"/>
      <c r="BO49" s="41"/>
      <c r="BP49" s="41"/>
      <c r="BQ49" s="41"/>
      <c r="BR49" s="41"/>
      <c r="BS49" s="41"/>
      <c r="BT49" s="41"/>
      <c r="BU49" s="41"/>
      <c r="BV49" s="41"/>
      <c r="BW49" s="41"/>
      <c r="BX49" s="41"/>
      <c r="BY49" s="41"/>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1"/>
      <c r="BN50" s="41"/>
      <c r="BO50" s="41"/>
      <c r="BP50" s="41"/>
      <c r="BQ50" s="41"/>
      <c r="BR50" s="41"/>
      <c r="BS50" s="41"/>
      <c r="BT50" s="41"/>
      <c r="BU50" s="41"/>
      <c r="BV50" s="41"/>
      <c r="BW50" s="41"/>
      <c r="BX50" s="41"/>
      <c r="BY50" s="41"/>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1"/>
      <c r="BN51" s="41"/>
      <c r="BO51" s="41"/>
      <c r="BP51" s="41"/>
      <c r="BQ51" s="41"/>
      <c r="BR51" s="41"/>
      <c r="BS51" s="41"/>
      <c r="BT51" s="41"/>
      <c r="BU51" s="41"/>
      <c r="BV51" s="41"/>
      <c r="BW51" s="41"/>
      <c r="BX51" s="41"/>
      <c r="BY51" s="41"/>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1"/>
      <c r="BN52" s="41"/>
      <c r="BO52" s="41"/>
      <c r="BP52" s="41"/>
      <c r="BQ52" s="41"/>
      <c r="BR52" s="41"/>
      <c r="BS52" s="41"/>
      <c r="BT52" s="41"/>
      <c r="BU52" s="41"/>
      <c r="BV52" s="41"/>
      <c r="BW52" s="41"/>
      <c r="BX52" s="41"/>
      <c r="BY52" s="41"/>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1"/>
      <c r="BN53" s="41"/>
      <c r="BO53" s="41"/>
      <c r="BP53" s="41"/>
      <c r="BQ53" s="41"/>
      <c r="BR53" s="41"/>
      <c r="BS53" s="41"/>
      <c r="BT53" s="41"/>
      <c r="BU53" s="41"/>
      <c r="BV53" s="41"/>
      <c r="BW53" s="41"/>
      <c r="BX53" s="41"/>
      <c r="BY53" s="41"/>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1"/>
      <c r="BN54" s="41"/>
      <c r="BO54" s="41"/>
      <c r="BP54" s="41"/>
      <c r="BQ54" s="41"/>
      <c r="BR54" s="41"/>
      <c r="BS54" s="41"/>
      <c r="BT54" s="41"/>
      <c r="BU54" s="41"/>
      <c r="BV54" s="41"/>
      <c r="BW54" s="41"/>
      <c r="BX54" s="41"/>
      <c r="BY54" s="41"/>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1"/>
      <c r="BN55" s="41"/>
      <c r="BO55" s="41"/>
      <c r="BP55" s="41"/>
      <c r="BQ55" s="41"/>
      <c r="BR55" s="41"/>
      <c r="BS55" s="41"/>
      <c r="BT55" s="41"/>
      <c r="BU55" s="41"/>
      <c r="BV55" s="41"/>
      <c r="BW55" s="41"/>
      <c r="BX55" s="41"/>
      <c r="BY55" s="41"/>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1"/>
      <c r="BN56" s="41"/>
      <c r="BO56" s="41"/>
      <c r="BP56" s="41"/>
      <c r="BQ56" s="41"/>
      <c r="BR56" s="41"/>
      <c r="BS56" s="41"/>
      <c r="BT56" s="41"/>
      <c r="BU56" s="41"/>
      <c r="BV56" s="41"/>
      <c r="BW56" s="41"/>
      <c r="BX56" s="41"/>
      <c r="BY56" s="41"/>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1"/>
      <c r="BN57" s="41"/>
      <c r="BO57" s="41"/>
      <c r="BP57" s="41"/>
      <c r="BQ57" s="41"/>
      <c r="BR57" s="41"/>
      <c r="BS57" s="41"/>
      <c r="BT57" s="41"/>
      <c r="BU57" s="41"/>
      <c r="BV57" s="41"/>
      <c r="BW57" s="41"/>
      <c r="BX57" s="41"/>
      <c r="BY57" s="41"/>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1"/>
      <c r="BN58" s="41"/>
      <c r="BO58" s="41"/>
      <c r="BP58" s="41"/>
      <c r="BQ58" s="41"/>
      <c r="BR58" s="41"/>
      <c r="BS58" s="41"/>
      <c r="BT58" s="41"/>
      <c r="BU58" s="41"/>
      <c r="BV58" s="41"/>
      <c r="BW58" s="41"/>
      <c r="BX58" s="41"/>
      <c r="BY58" s="41"/>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1"/>
      <c r="BN59" s="41"/>
      <c r="BO59" s="41"/>
      <c r="BP59" s="41"/>
      <c r="BQ59" s="41"/>
      <c r="BR59" s="41"/>
      <c r="BS59" s="41"/>
      <c r="BT59" s="41"/>
      <c r="BU59" s="41"/>
      <c r="BV59" s="41"/>
      <c r="BW59" s="41"/>
      <c r="BX59" s="41"/>
      <c r="BY59" s="41"/>
      <c r="BZ59" s="40"/>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8"/>
      <c r="BM60" s="41"/>
      <c r="BN60" s="41"/>
      <c r="BO60" s="41"/>
      <c r="BP60" s="41"/>
      <c r="BQ60" s="41"/>
      <c r="BR60" s="41"/>
      <c r="BS60" s="41"/>
      <c r="BT60" s="41"/>
      <c r="BU60" s="41"/>
      <c r="BV60" s="41"/>
      <c r="BW60" s="41"/>
      <c r="BX60" s="41"/>
      <c r="BY60" s="41"/>
      <c r="BZ60" s="40"/>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8"/>
      <c r="BM61" s="41"/>
      <c r="BN61" s="41"/>
      <c r="BO61" s="41"/>
      <c r="BP61" s="41"/>
      <c r="BQ61" s="41"/>
      <c r="BR61" s="41"/>
      <c r="BS61" s="41"/>
      <c r="BT61" s="41"/>
      <c r="BU61" s="41"/>
      <c r="BV61" s="41"/>
      <c r="BW61" s="41"/>
      <c r="BX61" s="41"/>
      <c r="BY61" s="41"/>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1"/>
      <c r="BN62" s="41"/>
      <c r="BO62" s="41"/>
      <c r="BP62" s="41"/>
      <c r="BQ62" s="41"/>
      <c r="BR62" s="41"/>
      <c r="BS62" s="41"/>
      <c r="BT62" s="41"/>
      <c r="BU62" s="41"/>
      <c r="BV62" s="41"/>
      <c r="BW62" s="41"/>
      <c r="BX62" s="41"/>
      <c r="BY62" s="41"/>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QPdA2LIABtVk+kmi3C8x/X74r6qezn4zCnrE6RfbGuggROfdohjrRHKInhFNHMl13V+sIfnrJhXVko1uNC46Q==" saltValue="XomskNgYaUtoqfvKLXkV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93645</v>
      </c>
      <c r="D6" s="20">
        <f t="shared" si="3"/>
        <v>46</v>
      </c>
      <c r="E6" s="20">
        <f t="shared" si="3"/>
        <v>1</v>
      </c>
      <c r="F6" s="20">
        <f t="shared" si="3"/>
        <v>0</v>
      </c>
      <c r="G6" s="20">
        <f t="shared" si="3"/>
        <v>1</v>
      </c>
      <c r="H6" s="20" t="str">
        <f t="shared" si="3"/>
        <v>栃木県　野木町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82.7</v>
      </c>
      <c r="P6" s="21">
        <f t="shared" si="3"/>
        <v>89.48</v>
      </c>
      <c r="Q6" s="21">
        <f t="shared" si="3"/>
        <v>2530</v>
      </c>
      <c r="R6" s="21">
        <f t="shared" si="3"/>
        <v>25006</v>
      </c>
      <c r="S6" s="21">
        <f t="shared" si="3"/>
        <v>30.27</v>
      </c>
      <c r="T6" s="21">
        <f t="shared" si="3"/>
        <v>826.1</v>
      </c>
      <c r="U6" s="21">
        <f t="shared" si="3"/>
        <v>22335</v>
      </c>
      <c r="V6" s="21">
        <f t="shared" si="3"/>
        <v>20.8</v>
      </c>
      <c r="W6" s="21">
        <f t="shared" si="3"/>
        <v>1073.8</v>
      </c>
      <c r="X6" s="22">
        <f>IF(X7="",NA(),X7)</f>
        <v>109.44</v>
      </c>
      <c r="Y6" s="22">
        <f t="shared" ref="Y6:AG6" si="4">IF(Y7="",NA(),Y7)</f>
        <v>107.3</v>
      </c>
      <c r="Z6" s="22">
        <f t="shared" si="4"/>
        <v>104.46</v>
      </c>
      <c r="AA6" s="22">
        <f t="shared" si="4"/>
        <v>96.22</v>
      </c>
      <c r="AB6" s="22">
        <f t="shared" si="4"/>
        <v>99.5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213.36</v>
      </c>
      <c r="AU6" s="22">
        <f t="shared" ref="AU6:BC6" si="6">IF(AU7="",NA(),AU7)</f>
        <v>396.95</v>
      </c>
      <c r="AV6" s="22">
        <f t="shared" si="6"/>
        <v>390.42</v>
      </c>
      <c r="AW6" s="22">
        <f t="shared" si="6"/>
        <v>329.52</v>
      </c>
      <c r="AX6" s="22">
        <f t="shared" si="6"/>
        <v>330.61</v>
      </c>
      <c r="AY6" s="22">
        <f t="shared" si="6"/>
        <v>379.08</v>
      </c>
      <c r="AZ6" s="22">
        <f t="shared" si="6"/>
        <v>367.55</v>
      </c>
      <c r="BA6" s="22">
        <f t="shared" si="6"/>
        <v>378.56</v>
      </c>
      <c r="BB6" s="22">
        <f t="shared" si="6"/>
        <v>364.46</v>
      </c>
      <c r="BC6" s="22">
        <f t="shared" si="6"/>
        <v>338.89</v>
      </c>
      <c r="BD6" s="21" t="str">
        <f>IF(BD7="","",IF(BD7="-","【-】","【"&amp;SUBSTITUTE(TEXT(BD7,"#,##0.00"),"-","△")&amp;"】"))</f>
        <v>【243.36】</v>
      </c>
      <c r="BE6" s="22">
        <f>IF(BE7="",NA(),BE7)</f>
        <v>257.10000000000002</v>
      </c>
      <c r="BF6" s="22">
        <f t="shared" ref="BF6:BN6" si="7">IF(BF7="",NA(),BF7)</f>
        <v>270.08</v>
      </c>
      <c r="BG6" s="22">
        <f t="shared" si="7"/>
        <v>219.53</v>
      </c>
      <c r="BH6" s="22">
        <f t="shared" si="7"/>
        <v>241.85</v>
      </c>
      <c r="BI6" s="22">
        <f t="shared" si="7"/>
        <v>212.09</v>
      </c>
      <c r="BJ6" s="22">
        <f t="shared" si="7"/>
        <v>398.98</v>
      </c>
      <c r="BK6" s="22">
        <f t="shared" si="7"/>
        <v>418.68</v>
      </c>
      <c r="BL6" s="22">
        <f t="shared" si="7"/>
        <v>395.68</v>
      </c>
      <c r="BM6" s="22">
        <f t="shared" si="7"/>
        <v>403.72</v>
      </c>
      <c r="BN6" s="22">
        <f t="shared" si="7"/>
        <v>400.21</v>
      </c>
      <c r="BO6" s="21" t="str">
        <f>IF(BO7="","",IF(BO7="-","【-】","【"&amp;SUBSTITUTE(TEXT(BO7,"#,##0.00"),"-","△")&amp;"】"))</f>
        <v>【265.93】</v>
      </c>
      <c r="BP6" s="22">
        <f>IF(BP7="",NA(),BP7)</f>
        <v>102.09</v>
      </c>
      <c r="BQ6" s="22">
        <f t="shared" ref="BQ6:BY6" si="8">IF(BQ7="",NA(),BQ7)</f>
        <v>86.58</v>
      </c>
      <c r="BR6" s="22">
        <f t="shared" si="8"/>
        <v>102.49</v>
      </c>
      <c r="BS6" s="22">
        <f t="shared" si="8"/>
        <v>86.17</v>
      </c>
      <c r="BT6" s="22">
        <f t="shared" si="8"/>
        <v>96.62</v>
      </c>
      <c r="BU6" s="22">
        <f t="shared" si="8"/>
        <v>98.64</v>
      </c>
      <c r="BV6" s="22">
        <f t="shared" si="8"/>
        <v>94.78</v>
      </c>
      <c r="BW6" s="22">
        <f t="shared" si="8"/>
        <v>97.59</v>
      </c>
      <c r="BX6" s="22">
        <f t="shared" si="8"/>
        <v>92.17</v>
      </c>
      <c r="BY6" s="22">
        <f t="shared" si="8"/>
        <v>92.83</v>
      </c>
      <c r="BZ6" s="21" t="str">
        <f>IF(BZ7="","",IF(BZ7="-","【-】","【"&amp;SUBSTITUTE(TEXT(BZ7,"#,##0.00"),"-","△")&amp;"】"))</f>
        <v>【97.82】</v>
      </c>
      <c r="CA6" s="22">
        <f>IF(CA7="",NA(),CA7)</f>
        <v>123.69</v>
      </c>
      <c r="CB6" s="22">
        <f t="shared" ref="CB6:CJ6" si="9">IF(CB7="",NA(),CB7)</f>
        <v>126.94</v>
      </c>
      <c r="CC6" s="22">
        <f t="shared" si="9"/>
        <v>124.79</v>
      </c>
      <c r="CD6" s="22">
        <f t="shared" si="9"/>
        <v>130.85</v>
      </c>
      <c r="CE6" s="22">
        <f t="shared" si="9"/>
        <v>132.58000000000001</v>
      </c>
      <c r="CF6" s="22">
        <f t="shared" si="9"/>
        <v>178.92</v>
      </c>
      <c r="CG6" s="22">
        <f t="shared" si="9"/>
        <v>181.3</v>
      </c>
      <c r="CH6" s="22">
        <f t="shared" si="9"/>
        <v>181.71</v>
      </c>
      <c r="CI6" s="22">
        <f t="shared" si="9"/>
        <v>188.51</v>
      </c>
      <c r="CJ6" s="22">
        <f t="shared" si="9"/>
        <v>189.43</v>
      </c>
      <c r="CK6" s="21" t="str">
        <f>IF(CK7="","",IF(CK7="-","【-】","【"&amp;SUBSTITUTE(TEXT(CK7,"#,##0.00"),"-","△")&amp;"】"))</f>
        <v>【177.56】</v>
      </c>
      <c r="CL6" s="22">
        <f>IF(CL7="",NA(),CL7)</f>
        <v>67.14</v>
      </c>
      <c r="CM6" s="22">
        <f t="shared" ref="CM6:CU6" si="10">IF(CM7="",NA(),CM7)</f>
        <v>73.09</v>
      </c>
      <c r="CN6" s="22">
        <f t="shared" si="10"/>
        <v>74.52</v>
      </c>
      <c r="CO6" s="22">
        <f t="shared" si="10"/>
        <v>72.16</v>
      </c>
      <c r="CP6" s="22">
        <f t="shared" si="10"/>
        <v>72.37</v>
      </c>
      <c r="CQ6" s="22">
        <f t="shared" si="10"/>
        <v>55.14</v>
      </c>
      <c r="CR6" s="22">
        <f t="shared" si="10"/>
        <v>55.89</v>
      </c>
      <c r="CS6" s="22">
        <f t="shared" si="10"/>
        <v>55.72</v>
      </c>
      <c r="CT6" s="22">
        <f t="shared" si="10"/>
        <v>55.31</v>
      </c>
      <c r="CU6" s="22">
        <f t="shared" si="10"/>
        <v>55.14</v>
      </c>
      <c r="CV6" s="21" t="str">
        <f>IF(CV7="","",IF(CV7="-","【-】","【"&amp;SUBSTITUTE(TEXT(CV7,"#,##0.00"),"-","△")&amp;"】"))</f>
        <v>【59.81】</v>
      </c>
      <c r="CW6" s="22">
        <f>IF(CW7="",NA(),CW7)</f>
        <v>94.39</v>
      </c>
      <c r="CX6" s="22">
        <f t="shared" ref="CX6:DF6" si="11">IF(CX7="",NA(),CX7)</f>
        <v>89.64</v>
      </c>
      <c r="CY6" s="22">
        <f t="shared" si="11"/>
        <v>88.53</v>
      </c>
      <c r="CZ6" s="22">
        <f t="shared" si="11"/>
        <v>87.04</v>
      </c>
      <c r="DA6" s="22">
        <f t="shared" si="11"/>
        <v>84.48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50.96</v>
      </c>
      <c r="DI6" s="22">
        <f t="shared" ref="DI6:DQ6" si="12">IF(DI7="",NA(),DI7)</f>
        <v>52.84</v>
      </c>
      <c r="DJ6" s="22">
        <f t="shared" si="12"/>
        <v>53.91</v>
      </c>
      <c r="DK6" s="22">
        <f t="shared" si="12"/>
        <v>55.71</v>
      </c>
      <c r="DL6" s="22">
        <f t="shared" si="12"/>
        <v>56.98</v>
      </c>
      <c r="DM6" s="22">
        <f t="shared" si="12"/>
        <v>49.92</v>
      </c>
      <c r="DN6" s="22">
        <f t="shared" si="12"/>
        <v>50.63</v>
      </c>
      <c r="DO6" s="22">
        <f t="shared" si="12"/>
        <v>51.29</v>
      </c>
      <c r="DP6" s="22">
        <f t="shared" si="12"/>
        <v>52.2</v>
      </c>
      <c r="DQ6" s="22">
        <f t="shared" si="12"/>
        <v>52.7</v>
      </c>
      <c r="DR6" s="21" t="str">
        <f>IF(DR7="","",IF(DR7="-","【-】","【"&amp;SUBSTITUTE(TEXT(DR7,"#,##0.00"),"-","△")&amp;"】"))</f>
        <v>【52.02】</v>
      </c>
      <c r="DS6" s="22">
        <f>IF(DS7="",NA(),DS7)</f>
        <v>17.22</v>
      </c>
      <c r="DT6" s="22">
        <f t="shared" ref="DT6:EB6" si="13">IF(DT7="",NA(),DT7)</f>
        <v>18.14</v>
      </c>
      <c r="DU6" s="22">
        <f t="shared" si="13"/>
        <v>18.73</v>
      </c>
      <c r="DV6" s="22">
        <f t="shared" si="13"/>
        <v>18.7</v>
      </c>
      <c r="DW6" s="22">
        <f t="shared" si="13"/>
        <v>18.64</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2">
        <f t="shared" si="14"/>
        <v>0.02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93645</v>
      </c>
      <c r="D7" s="24">
        <v>46</v>
      </c>
      <c r="E7" s="24">
        <v>1</v>
      </c>
      <c r="F7" s="24">
        <v>0</v>
      </c>
      <c r="G7" s="24">
        <v>1</v>
      </c>
      <c r="H7" s="24" t="s">
        <v>93</v>
      </c>
      <c r="I7" s="24" t="s">
        <v>94</v>
      </c>
      <c r="J7" s="24" t="s">
        <v>95</v>
      </c>
      <c r="K7" s="24" t="s">
        <v>96</v>
      </c>
      <c r="L7" s="24" t="s">
        <v>97</v>
      </c>
      <c r="M7" s="24" t="s">
        <v>98</v>
      </c>
      <c r="N7" s="25" t="s">
        <v>99</v>
      </c>
      <c r="O7" s="25">
        <v>82.7</v>
      </c>
      <c r="P7" s="25">
        <v>89.48</v>
      </c>
      <c r="Q7" s="25">
        <v>2530</v>
      </c>
      <c r="R7" s="25">
        <v>25006</v>
      </c>
      <c r="S7" s="25">
        <v>30.27</v>
      </c>
      <c r="T7" s="25">
        <v>826.1</v>
      </c>
      <c r="U7" s="25">
        <v>22335</v>
      </c>
      <c r="V7" s="25">
        <v>20.8</v>
      </c>
      <c r="W7" s="25">
        <v>1073.8</v>
      </c>
      <c r="X7" s="25">
        <v>109.44</v>
      </c>
      <c r="Y7" s="25">
        <v>107.3</v>
      </c>
      <c r="Z7" s="25">
        <v>104.46</v>
      </c>
      <c r="AA7" s="25">
        <v>96.22</v>
      </c>
      <c r="AB7" s="25">
        <v>99.5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213.36</v>
      </c>
      <c r="AU7" s="25">
        <v>396.95</v>
      </c>
      <c r="AV7" s="25">
        <v>390.42</v>
      </c>
      <c r="AW7" s="25">
        <v>329.52</v>
      </c>
      <c r="AX7" s="25">
        <v>330.61</v>
      </c>
      <c r="AY7" s="25">
        <v>379.08</v>
      </c>
      <c r="AZ7" s="25">
        <v>367.55</v>
      </c>
      <c r="BA7" s="25">
        <v>378.56</v>
      </c>
      <c r="BB7" s="25">
        <v>364.46</v>
      </c>
      <c r="BC7" s="25">
        <v>338.89</v>
      </c>
      <c r="BD7" s="25">
        <v>243.36</v>
      </c>
      <c r="BE7" s="25">
        <v>257.10000000000002</v>
      </c>
      <c r="BF7" s="25">
        <v>270.08</v>
      </c>
      <c r="BG7" s="25">
        <v>219.53</v>
      </c>
      <c r="BH7" s="25">
        <v>241.85</v>
      </c>
      <c r="BI7" s="25">
        <v>212.09</v>
      </c>
      <c r="BJ7" s="25">
        <v>398.98</v>
      </c>
      <c r="BK7" s="25">
        <v>418.68</v>
      </c>
      <c r="BL7" s="25">
        <v>395.68</v>
      </c>
      <c r="BM7" s="25">
        <v>403.72</v>
      </c>
      <c r="BN7" s="25">
        <v>400.21</v>
      </c>
      <c r="BO7" s="25">
        <v>265.93</v>
      </c>
      <c r="BP7" s="25">
        <v>102.09</v>
      </c>
      <c r="BQ7" s="25">
        <v>86.58</v>
      </c>
      <c r="BR7" s="25">
        <v>102.49</v>
      </c>
      <c r="BS7" s="25">
        <v>86.17</v>
      </c>
      <c r="BT7" s="25">
        <v>96.62</v>
      </c>
      <c r="BU7" s="25">
        <v>98.64</v>
      </c>
      <c r="BV7" s="25">
        <v>94.78</v>
      </c>
      <c r="BW7" s="25">
        <v>97.59</v>
      </c>
      <c r="BX7" s="25">
        <v>92.17</v>
      </c>
      <c r="BY7" s="25">
        <v>92.83</v>
      </c>
      <c r="BZ7" s="25">
        <v>97.82</v>
      </c>
      <c r="CA7" s="25">
        <v>123.69</v>
      </c>
      <c r="CB7" s="25">
        <v>126.94</v>
      </c>
      <c r="CC7" s="25">
        <v>124.79</v>
      </c>
      <c r="CD7" s="25">
        <v>130.85</v>
      </c>
      <c r="CE7" s="25">
        <v>132.58000000000001</v>
      </c>
      <c r="CF7" s="25">
        <v>178.92</v>
      </c>
      <c r="CG7" s="25">
        <v>181.3</v>
      </c>
      <c r="CH7" s="25">
        <v>181.71</v>
      </c>
      <c r="CI7" s="25">
        <v>188.51</v>
      </c>
      <c r="CJ7" s="25">
        <v>189.43</v>
      </c>
      <c r="CK7" s="25">
        <v>177.56</v>
      </c>
      <c r="CL7" s="25">
        <v>67.14</v>
      </c>
      <c r="CM7" s="25">
        <v>73.09</v>
      </c>
      <c r="CN7" s="25">
        <v>74.52</v>
      </c>
      <c r="CO7" s="25">
        <v>72.16</v>
      </c>
      <c r="CP7" s="25">
        <v>72.37</v>
      </c>
      <c r="CQ7" s="25">
        <v>55.14</v>
      </c>
      <c r="CR7" s="25">
        <v>55.89</v>
      </c>
      <c r="CS7" s="25">
        <v>55.72</v>
      </c>
      <c r="CT7" s="25">
        <v>55.31</v>
      </c>
      <c r="CU7" s="25">
        <v>55.14</v>
      </c>
      <c r="CV7" s="25">
        <v>59.81</v>
      </c>
      <c r="CW7" s="25">
        <v>94.39</v>
      </c>
      <c r="CX7" s="25">
        <v>89.64</v>
      </c>
      <c r="CY7" s="25">
        <v>88.53</v>
      </c>
      <c r="CZ7" s="25">
        <v>87.04</v>
      </c>
      <c r="DA7" s="25">
        <v>84.48</v>
      </c>
      <c r="DB7" s="25">
        <v>81.39</v>
      </c>
      <c r="DC7" s="25">
        <v>81.27</v>
      </c>
      <c r="DD7" s="25">
        <v>81.260000000000005</v>
      </c>
      <c r="DE7" s="25">
        <v>80.36</v>
      </c>
      <c r="DF7" s="25">
        <v>80.13</v>
      </c>
      <c r="DG7" s="25">
        <v>89.42</v>
      </c>
      <c r="DH7" s="25">
        <v>50.96</v>
      </c>
      <c r="DI7" s="25">
        <v>52.84</v>
      </c>
      <c r="DJ7" s="25">
        <v>53.91</v>
      </c>
      <c r="DK7" s="25">
        <v>55.71</v>
      </c>
      <c r="DL7" s="25">
        <v>56.98</v>
      </c>
      <c r="DM7" s="25">
        <v>49.92</v>
      </c>
      <c r="DN7" s="25">
        <v>50.63</v>
      </c>
      <c r="DO7" s="25">
        <v>51.29</v>
      </c>
      <c r="DP7" s="25">
        <v>52.2</v>
      </c>
      <c r="DQ7" s="25">
        <v>52.7</v>
      </c>
      <c r="DR7" s="25">
        <v>52.02</v>
      </c>
      <c r="DS7" s="25">
        <v>17.22</v>
      </c>
      <c r="DT7" s="25">
        <v>18.14</v>
      </c>
      <c r="DU7" s="25">
        <v>18.73</v>
      </c>
      <c r="DV7" s="25">
        <v>18.7</v>
      </c>
      <c r="DW7" s="25">
        <v>18.64</v>
      </c>
      <c r="DX7" s="25">
        <v>16.88</v>
      </c>
      <c r="DY7" s="25">
        <v>18.28</v>
      </c>
      <c r="DZ7" s="25">
        <v>19.61</v>
      </c>
      <c r="EA7" s="25">
        <v>20.73</v>
      </c>
      <c r="EB7" s="25">
        <v>22.86</v>
      </c>
      <c r="EC7" s="25">
        <v>25.37</v>
      </c>
      <c r="ED7" s="25">
        <v>0</v>
      </c>
      <c r="EE7" s="25">
        <v>0</v>
      </c>
      <c r="EF7" s="25">
        <v>0</v>
      </c>
      <c r="EG7" s="25">
        <v>0</v>
      </c>
      <c r="EH7" s="25">
        <v>0.02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2025-01-24T06:46:16Z</dcterms:created>
  <dcterms:modified xsi:type="dcterms:W3CDTF">2025-02-28T10:09:37Z</dcterms:modified>
  <cp:category/>
</cp:coreProperties>
</file>