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07FE077A-9154-49DF-97E0-D0DFE69C8A7F}" xr6:coauthVersionLast="47" xr6:coauthVersionMax="47" xr10:uidLastSave="{00000000-0000-0000-0000-000000000000}"/>
  <workbookProtection workbookAlgorithmName="SHA-512" workbookHashValue="SGQ767vIkdvkLtvn73I9fYMw/3dZsCYZuCTT3XBIlKdR+ekfXumnwS5GSHwYVfvCu42vZVWlEWbCDNp02Sihew==" workbookSaltValue="ThkmwtfNLjG3cOBJKhw9O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P10" i="4" s="1"/>
  <c r="O6" i="5"/>
  <c r="N6" i="5"/>
  <c r="B10" i="4" s="1"/>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D10" i="4"/>
  <c r="I10" i="4"/>
  <c r="BB8" i="4"/>
  <c r="AT8" i="4"/>
  <c r="AD8" i="4"/>
  <c r="I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<sst xmlns="http://schemas.openxmlformats.org/spreadsheetml/2006/main" count="299" uniqueCount="118">
  <si>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</si>
  <si>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</si>
  <si>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</si>
  <si>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</si>
  <si>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</si>
  <si>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</si>
  <si>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</si>
  <si>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</si>
  <si>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</si>
  <si>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</si>
  <si>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</si>
  <si>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</si>
  <si>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</si>
  <si>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</si>
  <si>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</si>
  <si>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</si>
  <si>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</si>
  <si>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</si>
  <si>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</si>
  <si>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</si>
  <si>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</si>
  <si>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</si>
  <si>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</si>
  <si>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</si>
  <si>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</si>
  <si>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</si>
  <si>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</si>
  <si>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</si>
  <si>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</si>
  <si>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</si>
  <si>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</si>
  <si>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</si>
  <si>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</si>
  <si>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</si>
  <si>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</si>
  <si>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</si>
  <si>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</si>
  <si>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</si>
  <si>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</si>
  <si>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</si>
  <si>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</si>
  <si>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</si>
  <si>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</si>
  <si>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</si>
  <si>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</si>
  <si>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</si>
  <si>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</si>
  <si>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</si>
  <si>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</si>
  <si>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</si>
  <si>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</si>
  <si>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</si>
  <si>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</si>
  <si>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</si>
  <si>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</si>
  <si>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</si>
  <si>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</si>
  <si>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</si>
  <si>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</si>
  <si>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</si>
  <si>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</si>
  <si>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</si>
  <si>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</si>
  <si>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</si>
  <si>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</si>
  <si>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</si>
  <si>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</si>
  <si>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</si>
  <si>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</si>
  <si>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</si>
  <si>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</si>
  <si>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</si>
  <si>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</si>
  <si>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</si>
  <si>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</si>
  <si>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</si>
  <si>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</si>
  <si>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</si>
  <si>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</si>
  <si>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</si>
  <si>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</si>
  <si>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</si>
  <si>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</si>
  <si>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</si>
  <si>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</si>
  <si>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</si>
  <si>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</si>
  <si>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</si>
  <si>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</si>
  <si>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</si>
  <si>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</si>
  <si>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</si>
  <si>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</si>
  <si>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</si>
  <si>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</si>
  <si>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</si>
  <si>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</si>
  <si>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</si>
  <si>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</si>
  <si>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</si>
  <si>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</si>
  <si>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</si>
  <si>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</si>
  <si>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</si>
  <si>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</si>
  <si>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</si>
  <si>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</si>
  <si>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</si>
  <si>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</si>
  <si>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</si>
  <si>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</si>
  <si>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</si>
  <si>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</si>
  <si>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</si>
  <si>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</si>
  <si>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を超えていることから、維持管理費等は収益で賄えていることが分かる。そのため、「②累積欠損金比率」も現状はない。しかし、一般会計からの繰入が多くある状況である。また、「⑤経費回収率」も高い水準である。しかし、「③流動比率」が全国平均、類似団体平均と比較しても低いことから次年度以内の債務に対する現金が大きく不足している。流動負債の多くは管路布設のための企業債の償還であるが、計画区域内の敷設がほぼ終了しており、全国的に人口も減少傾向にあることから現状の使用料増加の見込みは難しい。耐用年数による更新はすぐには起らないが、事業継続のために長期的な経営を考えていかなければならない。現状の「⑥汚水処理原価」が全国平均、類似団体平均より高く、「⑧水洗化率」の同比較は低くなっている。そのため、今後も適切な経費等の検討や接続の推進を行いながら、事業の実施をしていかなければならない。　
　一方で「④企業債残高対事業規模比率」は全国平均や類似団体平均よりも低くなっているため、今後も引き続き規模に見合った事業を行っていく必要がある。</t>
    <rPh sb="74" eb="76">
      <t>イッパン</t>
    </rPh>
    <rPh sb="76" eb="78">
      <t>カイケイ</t>
    </rPh>
    <rPh sb="81" eb="83">
      <t>クリイレ</t>
    </rPh>
    <rPh sb="84" eb="85">
      <t>オオ</t>
    </rPh>
    <rPh sb="88" eb="90">
      <t>ジョウキョウ</t>
    </rPh>
    <phoneticPr fontId="4"/>
  </si>
  <si>
    <t>「①有形固定資産減価償却率」は全体的に低くなっている。しかし、令和２年度から法適用のため、こちらの指標が内容通りの残存耐用年数になっているわけではない。当町の下水道設備は比較的新しいが、今後の「②管渠老朽化率」「③管渠改善率」に注視しながら適切に更新を行っていく必要がある。</t>
    <phoneticPr fontId="4"/>
  </si>
  <si>
    <t>　令和２年度より法適用となったが、指標はほぼ同水準で推移している。特定環境保全公共下水道という特性上、区域内人口の増加見込みは難しい。そのため、引き続き指標を注視しながら、適切な対応を検討後実施していかなければならない。</t>
    <rPh sb="22" eb="25">
      <t>ドウスイジュン</t>
    </rPh>
    <rPh sb="26" eb="28">
      <t>スイイ</t>
    </rPh>
    <rPh sb="33" eb="35">
      <t>トクテイ</t>
    </rPh>
    <rPh sb="35" eb="37">
      <t>カンキョウ</t>
    </rPh>
    <rPh sb="37" eb="39">
      <t>ホゼン</t>
    </rPh>
    <rPh sb="39" eb="41">
      <t>コウキョウ</t>
    </rPh>
    <rPh sb="41" eb="44">
      <t>ゲスイドウ</t>
    </rPh>
    <rPh sb="47" eb="49">
      <t>トクセイ</t>
    </rPh>
    <rPh sb="49" eb="50">
      <t>ジョウ</t>
    </rPh>
    <rPh sb="72" eb="73">
      <t>ヒ</t>
    </rPh>
    <rPh sb="74" eb="75">
      <t>ツヅ</t>
    </rPh>
    <rPh sb="76" eb="78">
      <t>シヒョウ</t>
    </rPh>
    <rPh sb="79" eb="81">
      <t>チュウシ</t>
    </rPh>
    <rPh sb="86" eb="88">
      <t>テキセツ</t>
    </rPh>
    <rPh sb="89" eb="91">
      <t>タイオウ</t>
    </rPh>
    <rPh sb="92" eb="94">
      <t>ケントウ</t>
    </rPh>
    <rPh sb="94" eb="95">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</si>
</sst>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8D-4119-B76C-B3E0B81A16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878D-4119-B76C-B3E0B81A16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4-4729-92B6-09BDD349D1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224-4729-92B6-09BDD349D1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79.510000000000005</c:v>
                </c:pt>
                <c:pt idx="4">
                  <c:v>83.32</c:v>
                </c:pt>
              </c:numCache>
            </c:numRef>
          </c:val>
          <c:extLst>
            <c:ext xmlns:c16="http://schemas.microsoft.com/office/drawing/2014/chart" uri="{C3380CC4-5D6E-409C-BE32-E72D297353CC}">
              <c16:uniqueId val="{00000000-F990-404D-AC0D-EA43878CE9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F990-404D-AC0D-EA43878CE9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123.95</c:v>
                </c:pt>
                <c:pt idx="4">
                  <c:v>120.28</c:v>
                </c:pt>
              </c:numCache>
            </c:numRef>
          </c:val>
          <c:extLst>
            <c:ext xmlns:c16="http://schemas.microsoft.com/office/drawing/2014/chart" uri="{C3380CC4-5D6E-409C-BE32-E72D297353CC}">
              <c16:uniqueId val="{00000000-B63D-4AD1-8599-6ACA12D238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B63D-4AD1-8599-6ACA12D238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3.87</c:v>
                </c:pt>
                <c:pt idx="4">
                  <c:v>7.74</c:v>
                </c:pt>
              </c:numCache>
            </c:numRef>
          </c:val>
          <c:extLst>
            <c:ext xmlns:c16="http://schemas.microsoft.com/office/drawing/2014/chart" uri="{C3380CC4-5D6E-409C-BE32-E72D297353CC}">
              <c16:uniqueId val="{00000000-8797-44BF-A18E-B6065AA3AF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8797-44BF-A18E-B6065AA3AF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FA4-41FF-AB8D-E9218AA62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7FA4-41FF-AB8D-E9218AA62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1-4844-B2EE-F9E6FADD6F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331-4844-B2EE-F9E6FADD6F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21.07</c:v>
                </c:pt>
                <c:pt idx="4">
                  <c:v>27.76</c:v>
                </c:pt>
              </c:numCache>
            </c:numRef>
          </c:val>
          <c:extLst>
            <c:ext xmlns:c16="http://schemas.microsoft.com/office/drawing/2014/chart" uri="{C3380CC4-5D6E-409C-BE32-E72D297353CC}">
              <c16:uniqueId val="{00000000-0747-4AA1-9F76-0A32E7F47A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0747-4AA1-9F76-0A32E7F47A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608.98</c:v>
                </c:pt>
                <c:pt idx="4">
                  <c:v>576.69000000000005</c:v>
                </c:pt>
              </c:numCache>
            </c:numRef>
          </c:val>
          <c:extLst>
            <c:ext xmlns:c16="http://schemas.microsoft.com/office/drawing/2014/chart" uri="{C3380CC4-5D6E-409C-BE32-E72D297353CC}">
              <c16:uniqueId val="{00000000-40D9-4E36-B29A-F874B14BFF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0D9-4E36-B29A-F874B14BFF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E3E-4313-B2D7-3871D1DAD5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FE3E-4313-B2D7-3871D1DAD5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256.22000000000003</c:v>
                </c:pt>
                <c:pt idx="4">
                  <c:v>259.36</c:v>
                </c:pt>
              </c:numCache>
            </c:numRef>
          </c:val>
          <c:extLst>
            <c:ext xmlns:c16="http://schemas.microsoft.com/office/drawing/2014/chart" uri="{C3380CC4-5D6E-409C-BE32-E72D297353CC}">
              <c16:uniqueId val="{00000000-D063-4EA8-8E14-BB3690F37B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D063-4EA8-8E14-BB3690F37B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野木町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25305</v>
      </c>
      <c r="AM8" s="46"/>
      <c r="AN8" s="46"/>
      <c r="AO8" s="46"/>
      <c r="AP8" s="46"/>
      <c r="AQ8" s="46"/>
      <c r="AR8" s="46"/>
      <c r="AS8" s="46"/>
      <c r="AT8" s="45">
        <f>データ!T6</f>
        <v>30.27</v>
      </c>
      <c r="AU8" s="45"/>
      <c r="AV8" s="45"/>
      <c r="AW8" s="45"/>
      <c r="AX8" s="45"/>
      <c r="AY8" s="45"/>
      <c r="AZ8" s="45"/>
      <c r="BA8" s="45"/>
      <c r="BB8" s="45">
        <f>データ!U6</f>
        <v>835.98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47.83</v>
      </c>
      <c r="J10" s="45"/>
      <c r="K10" s="45"/>
      <c r="L10" s="45"/>
      <c r="M10" s="45"/>
      <c r="N10" s="45"/>
      <c r="O10" s="45"/>
      <c r="P10" s="45">
        <f>データ!P6</f>
        <v>7.65</v>
      </c>
      <c r="Q10" s="45"/>
      <c r="R10" s="45"/>
      <c r="S10" s="45"/>
      <c r="T10" s="45"/>
      <c r="U10" s="45"/>
      <c r="V10" s="45"/>
      <c r="W10" s="45">
        <f>データ!Q6</f>
        <v>79.27</v>
      </c>
      <c r="X10" s="45"/>
      <c r="Y10" s="45"/>
      <c r="Z10" s="45"/>
      <c r="AA10" s="45"/>
      <c r="AB10" s="45"/>
      <c r="AC10" s="45"/>
      <c r="AD10" s="46">
        <f>データ!R6</f>
        <v>2530</v>
      </c>
      <c r="AE10" s="46"/>
      <c r="AF10" s="46"/>
      <c r="AG10" s="46"/>
      <c r="AH10" s="46"/>
      <c r="AI10" s="46"/>
      <c r="AJ10" s="46"/>
      <c r="AK10" s="2"/>
      <c r="AL10" s="46">
        <f>データ!V6</f>
        <v>1931</v>
      </c>
      <c r="AM10" s="46"/>
      <c r="AN10" s="46"/>
      <c r="AO10" s="46"/>
      <c r="AP10" s="46"/>
      <c r="AQ10" s="46"/>
      <c r="AR10" s="46"/>
      <c r="AS10" s="46"/>
      <c r="AT10" s="45">
        <f>データ!W6</f>
        <v>0.54</v>
      </c>
      <c r="AU10" s="45"/>
      <c r="AV10" s="45"/>
      <c r="AW10" s="45"/>
      <c r="AX10" s="45"/>
      <c r="AY10" s="45"/>
      <c r="AZ10" s="45"/>
      <c r="BA10" s="45"/>
      <c r="BB10" s="45">
        <f>データ!X6</f>
        <v>3575.93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ErTlT4uktxkItkIiQKDGelfV6IuW8Ae2JSI+W+nuxwE0X98qtT45tqOmUr4eJCpcdTPlB2j0osnuo+Ekzojg==" saltValue="3bFIWz8fR7H9RxTWsoql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93645</v>
      </c>
      <c r="D6" s="19">
        <f t="shared" si="3"/>
        <v>46</v>
      </c>
      <c r="E6" s="19">
        <f t="shared" si="3"/>
        <v>17</v>
      </c>
      <c r="F6" s="19">
        <f t="shared" si="3"/>
        <v>4</v>
      </c>
      <c r="G6" s="19">
        <f t="shared" si="3"/>
        <v>0</v>
      </c>
      <c r="H6" s="19" t="str">
        <f t="shared" si="3"/>
        <v>栃木県　野木町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47.83</v>
      </c>
      <c r="P6" s="20">
        <f t="shared" si="3"/>
        <v>7.65</v>
      </c>
      <c r="Q6" s="20">
        <f t="shared" si="3"/>
        <v>79.27</v>
      </c>
      <c r="R6" s="20">
        <f t="shared" si="3"/>
        <v>2530</v>
      </c>
      <c r="S6" s="20">
        <f t="shared" si="3"/>
        <v>25305</v>
      </c>
      <c r="T6" s="20">
        <f t="shared" si="3"/>
        <v>30.27</v>
      </c>
      <c r="U6" s="20">
        <f t="shared" si="3"/>
        <v>835.98</v>
      </c>
      <c r="V6" s="20">
        <f t="shared" si="3"/>
        <v>1931</v>
      </c>
      <c r="W6" s="20">
        <f t="shared" si="3"/>
        <v>0.54</v>
      </c>
      <c r="X6" s="20">
        <f t="shared" si="3"/>
        <v>3575.93</v>
      </c>
      <c r="Y6" s="21" t="str">
        <f>IF(Y7="",NA(),Y7)</f>
        <v>-</v>
      </c>
      <c r="Z6" s="21" t="str">
        <f t="shared" ref="Z6:AH6" si="4">IF(Z7="",NA(),Z7)</f>
        <v>-</v>
      </c>
      <c r="AA6" s="21" t="str">
        <f t="shared" si="4"/>
        <v>-</v>
      </c>
      <c r="AB6" s="21">
        <f t="shared" si="4"/>
        <v>123.95</v>
      </c>
      <c r="AC6" s="21">
        <f t="shared" si="4"/>
        <v>120.28</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21.07</v>
      </c>
      <c r="AY6" s="21">
        <f t="shared" si="6"/>
        <v>27.76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608.98</v>
      </c>
      <c r="BJ6" s="21">
        <f t="shared" si="7"/>
        <v>576.69000000000005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256.22000000000003</v>
      </c>
      <c r="CF6" s="21">
        <f t="shared" si="9"/>
        <v>259.36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79.510000000000005</v>
      </c>
      <c r="DB6" s="21">
        <f t="shared" si="11"/>
        <v>83.32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3.87</v>
      </c>
      <c r="DM6" s="21">
        <f t="shared" si="12"/>
        <v>7.74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93645</v>
      </c>
      <c r="D7" s="23">
        <v>46</v>
      </c>
      <c r="E7" s="23">
        <v>17</v>
      </c>
      <c r="F7" s="23">
        <v>4</v>
      </c>
      <c r="G7" s="23">
        <v>0</v>
      </c>
      <c r="H7" s="23" t="s">
        <v>96</v>
      </c>
      <c r="I7" s="23" t="s">
        <v>97</v>
      </c>
      <c r="J7" s="23" t="s">
        <v>98</v>
      </c>
      <c r="K7" s="23" t="s">
        <v>99</v>
      </c>
      <c r="L7" s="23" t="s">
        <v>100</v>
      </c>
      <c r="M7" s="23" t="s">
        <v>101</v>
      </c>
      <c r="N7" s="24" t="s">
        <v>102</v>
      </c>
      <c r="O7" s="24">
        <v>47.83</v>
      </c>
      <c r="P7" s="24">
        <v>7.65</v>
      </c>
      <c r="Q7" s="24">
        <v>79.27</v>
      </c>
      <c r="R7" s="24">
        <v>2530</v>
      </c>
      <c r="S7" s="24">
        <v>25305</v>
      </c>
      <c r="T7" s="24">
        <v>30.27</v>
      </c>
      <c r="U7" s="24">
        <v>835.98</v>
      </c>
      <c r="V7" s="24">
        <v>1931</v>
      </c>
      <c r="W7" s="24">
        <v>0.54</v>
      </c>
      <c r="X7" s="24">
        <v>3575.93</v>
      </c>
      <c r="Y7" s="24" t="s">
        <v>102</v>
      </c>
      <c r="Z7" s="24" t="s">
        <v>102</v>
      </c>
      <c r="AA7" s="24" t="s">
        <v>102</v>
      </c>
      <c r="AB7" s="24">
        <v>123.95</v>
      </c>
      <c r="AC7" s="24">
        <v>120.28</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21.07</v>
      </c>
      <c r="AY7" s="24">
        <v>27.76</v>
      </c>
      <c r="AZ7" s="24" t="s">
        <v>102</v>
      </c>
      <c r="BA7" s="24" t="s">
        <v>102</v>
      </c>
      <c r="BB7" s="24" t="s">
        <v>102</v>
      </c>
      <c r="BC7" s="24">
        <v>44.24</v>
      </c>
      <c r="BD7" s="24">
        <v>43.07</v>
      </c>
      <c r="BE7" s="24">
        <v>44.07</v>
      </c>
      <c r="BF7" s="24" t="s">
        <v>102</v>
      </c>
      <c r="BG7" s="24" t="s">
        <v>102</v>
      </c>
      <c r="BH7" s="24" t="s">
        <v>102</v>
      </c>
      <c r="BI7" s="24">
        <v>608.98</v>
      </c>
      <c r="BJ7" s="24">
        <v>576.69000000000005</v>
      </c>
      <c r="BK7" s="24" t="s">
        <v>102</v>
      </c>
      <c r="BL7" s="24" t="s">
        <v>102</v>
      </c>
      <c r="BM7" s="24" t="s">
        <v>102</v>
      </c>
      <c r="BN7" s="24">
        <v>1258.43</v>
      </c>
      <c r="BO7" s="24">
        <v>1163.75</v>
      </c>
      <c r="BP7" s="24">
        <v>1201.79</v>
      </c>
      <c r="BQ7" s="24" t="s">
        <v>102</v>
      </c>
      <c r="BR7" s="24" t="s">
        <v>102</v>
      </c>
      <c r="BS7" s="24" t="s">
        <v>102</v>
      </c>
      <c r="BT7" s="24">
        <v>100</v>
      </c>
      <c r="BU7" s="24">
        <v>100</v>
      </c>
      <c r="BV7" s="24" t="s">
        <v>102</v>
      </c>
      <c r="BW7" s="24" t="s">
        <v>102</v>
      </c>
      <c r="BX7" s="24" t="s">
        <v>102</v>
      </c>
      <c r="BY7" s="24">
        <v>73.36</v>
      </c>
      <c r="BZ7" s="24">
        <v>72.599999999999994</v>
      </c>
      <c r="CA7" s="24">
        <v>75.31</v>
      </c>
      <c r="CB7" s="24" t="s">
        <v>102</v>
      </c>
      <c r="CC7" s="24" t="s">
        <v>102</v>
      </c>
      <c r="CD7" s="24" t="s">
        <v>102</v>
      </c>
      <c r="CE7" s="24">
        <v>256.22000000000003</v>
      </c>
      <c r="CF7" s="24">
        <v>259.36</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79.510000000000005</v>
      </c>
      <c r="DB7" s="24">
        <v>83.32</v>
      </c>
      <c r="DC7" s="24" t="s">
        <v>102</v>
      </c>
      <c r="DD7" s="24" t="s">
        <v>102</v>
      </c>
      <c r="DE7" s="24" t="s">
        <v>102</v>
      </c>
      <c r="DF7" s="24">
        <v>84.19</v>
      </c>
      <c r="DG7" s="24">
        <v>84.34</v>
      </c>
      <c r="DH7" s="24">
        <v>85.24</v>
      </c>
      <c r="DI7" s="24" t="s">
        <v>102</v>
      </c>
      <c r="DJ7" s="24" t="s">
        <v>102</v>
      </c>
      <c r="DK7" s="24" t="s">
        <v>102</v>
      </c>
      <c r="DL7" s="24">
        <v>3.87</v>
      </c>
      <c r="DM7" s="24">
        <v>7.74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2022-12-01T01:26:48Z</dcterms:created>
  <dcterms:modified xsi:type="dcterms:W3CDTF">2023-01-31T04:39:03Z</dcterms:modified>
  <cp:category/>
</cp:coreProperties>
</file>