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75"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<sst xmlns="http://schemas.openxmlformats.org/spreadsheetml/2006/main" count="217" uniqueCount="107">
  <si>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</si>
  <si>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</si>
  <si>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</si>
  <si>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</si>
  <si>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</si>
  <si>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</si>
  <si>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</si>
  <si>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</si>
  <si>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</si>
  <si>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</si>
  <si>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</si>
  <si>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</si>
  <si>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</si>
  <si>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</si>
  <si>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</si>
  <si>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</si>
  <si>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</si>
  <si>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</si>
  <si>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</si>
  <si>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</si>
  <si>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</si>
  <si>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</si>
  <si>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</si>
  <si>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</si>
  <si>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</si>
  <si>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</si>
  <si>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</si>
  <si>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</si>
  <si>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</si>
  <si>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</si>
  <si>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</si>
  <si>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</si>
  <si>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</si>
  <si>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</si>
  <si>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</si>
  <si>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</si>
  <si>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</si>
  <si>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</si>
  <si>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</si>
  <si>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</si>
  <si>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</si>
  <si>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</si>
  <si>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</si>
  <si>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</si>
  <si>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</si>
  <si>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</si>
  <si>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</si>
  <si>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</si>
  <si>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</si>
  <si>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</si>
  <si>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</si>
  <si>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</si>
  <si>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</si>
  <si>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</si>
  <si>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</si>
  <si>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</si>
  <si>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</si>
  <si>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</si>
  <si>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</si>
  <si>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</si>
  <si>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</si>
  <si>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</si>
  <si>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</si>
  <si>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</si>
  <si>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</si>
  <si>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</si>
  <si>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</si>
  <si>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</si>
  <si>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</si>
  <si>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</si>
  <si>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</si>
  <si>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</si>
  <si>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</si>
  <si>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</si>
  <si>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</si>
  <si>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</si>
  <si>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</si>
  <si>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</si>
  <si>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</si>
  <si>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</si>
  <si>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</si>
  <si>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</si>
  <si>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</si>
  <si>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</si>
  <si>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</si>
  <si>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</si>
  <si>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</si>
  <si>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</si>
  <si>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</si>
  <si>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</si>
  <si>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</si>
  <si>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</si>
  <si>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</si>
  <si>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塩谷町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</si>
  <si>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</si>
  <si>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</si>
  <si>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</si>
  <si>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</si>
  <si>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</si>
  <si>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</si>
  <si>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</si>
  <si>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</si>
  <si>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</si>
  <si>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</si>
  <si>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近年は微増傾向であるが類似団体と比較すると、比率はやや低い状況である。比率はやや低い状況であるが、耐用年数を超過した施設・管路もあることから、財源の確保を踏まえた投資計画が必要である。
②管路経年化率
近年は微増傾向であり、類似団体と比較すると、比率はやや高い状況である。管路の更新等の必要性がある。
③管路更新率
類似団体と比較しても低い状況である。管路更新の必要性はあるものの、更新を控えている状況である。</t>
    <phoneticPr fontId="4"/>
  </si>
  <si>
    <t>①経常収支比率
近年100％超であるが、一般会計からの繰入金等で経常収益を賄っているため、給水収益を増加させる必要がある。
②累積欠損金比率
近年0％であるが、今後も累積欠損金が生じないよう給水収益を増加させる必要がある。
③流動比率
近年100％超であるが、類似団体と比較すると、比率が低く、今後も現金といった流動資産を減少させないことが必要がある。
④企業債残高対給水収益比率
類似団体と比較すると、比率は高いが年々減少傾向にあり、今後は給水収益の増加に努めるとともに、適切な投資規模を把握していく必要がある。
⑤料金回収率
近年はほぼ横ばいであり、類似団体と比較すると、比率は低い状況。収入不足を繰出金等で賄っているので、適切な料金収入の確保が必要である。
⑥給水原価
近年はほぼ横ばいであり類似団体と比較すると、比率は高い状況。維持管理費の削減を図り経常費用を抑えることが必要である。
⑦施設利用率
近年はほぼ横ばいであり類似団体と比較すると、比率はやや低い状況である。
⑧有収率
近年はほぼ横ばいであり類似団体と比較すると、比率は低い状況である。</t>
    <rPh sb="32" eb="34">
      <t>ケイジョウ</t>
    </rPh>
    <phoneticPr fontId="4"/>
  </si>
  <si>
    <t>　収支状況について、不足分は一般会計からの繰入金等で賄っている。
　給水収益は減少傾向、維持管理費は増加傾向が予想されるので、給水収益の増加に努めるとともに、
費用の抑制に努める必要がある。また、料金の値上げについても、県内上位の高額であるが慎重に検討していく必要がある。
　有収率及び管路更新率が低く、管路経年比率が高いことから、配水管等の漏水は適時修繕するとともに、計画的な布設替え工事を実施し、管路の更新等を図る必要がある。
　水道事業を安定して継続していくためにも、平成28年度中に水道事業経営戦略を策定し、計画的に水道事業を運営していく必要がある。</t>
    <rPh sb="80" eb="82">
      <t>ヒヨウ</t>
    </rPh>
    <rPh sb="83" eb="85">
      <t>ヨクセイ</t>
    </rPh>
    <rPh sb="86" eb="87">
      <t>ツト</t>
    </rPh>
    <rPh sb="89" eb="91">
      <t>ヒツヨウ</t>
    </rPh>
    <rPh sb="141" eb="142">
      <t>オヨ</t>
    </rPh>
    <rPh sb="143" eb="145">
      <t>カンロ</t>
    </rPh>
    <rPh sb="145" eb="147">
      <t>コウシン</t>
    </rPh>
    <rPh sb="147" eb="148">
      <t>リツ</t>
    </rPh>
    <rPh sb="149" eb="150">
      <t>ヒク</t>
    </rPh>
    <rPh sb="152" eb="154">
      <t>カンロ</t>
    </rPh>
    <rPh sb="154" eb="156">
      <t>ケイネン</t>
    </rPh>
    <rPh sb="156" eb="158">
      <t>ヒリツ</t>
    </rPh>
    <rPh sb="159" eb="160">
      <t>タカ</t>
    </rPh>
    <rPh sb="217" eb="219">
      <t>スイドウ</t>
    </rPh>
    <rPh sb="219" eb="221">
      <t>ジギョウ</t>
    </rPh>
    <rPh sb="222" eb="224">
      <t>アンテイ</t>
    </rPh>
    <rPh sb="226" eb="228">
      <t>ケイゾク</t>
    </rPh>
    <rPh sb="237" eb="239">
      <t>ヘイセイ</t>
    </rPh>
    <rPh sb="241" eb="243">
      <t>ネンド</t>
    </rPh>
    <rPh sb="243" eb="244">
      <t>チュウ</t>
    </rPh>
    <rPh sb="245" eb="247">
      <t>スイドウ</t>
    </rPh>
    <rPh sb="247" eb="249">
      <t>ジギョウ</t>
    </rPh>
    <rPh sb="249" eb="251">
      <t>ケイエイ</t>
    </rPh>
    <rPh sb="251" eb="253">
      <t>センリャク</t>
    </rPh>
    <rPh sb="254" eb="256">
      <t>サクテイ</t>
    </rPh>
    <rPh sb="258" eb="261">
      <t>ケイカクテキ</t>
    </rPh>
    <rPh sb="262" eb="264">
      <t>スイドウ</t>
    </rPh>
    <rPh sb="264" eb="266">
      <t>ジギョウ</t>
    </rPh>
    <rPh sb="267" eb="269">
      <t>ウンエイ</t>
    </rPh>
    <rPh sb="273" eb="2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</si>
</sst>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1.21</c:v>
                </c:pt>
                <c:pt idx="1">
                  <c:v>0.32</c:v>
                </c:pt>
                <c:pt idx="2">
                  <c:v>0.34</c:v>
                </c:pt>
                <c:pt idx="3">
                  <c:v>0.3</c:v>
                </c:pt>
                <c:pt idx="4">
                  <c:v>0.4</c:v>
                </c:pt>
              </c:numCache>
            </c:numRef>
          </c:val>
        </c:ser>
        <c:dLbls>
          <c:showLegendKey val="0"/>
          <c:showVal val="0"/>
          <c:showCatName val="0"/>
          <c:showSerName val="0"/>
          <c:showPercent val="0"/>
          <c:showBubbleSize val="0"/>
        </c:dLbls>
        <c:gapWidth val="150"/>
        <c:axId val="153830744"/>
        <c:axId val="1559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53830744"/>
        <c:axId val="155948800"/>
      </c:lineChart>
      <c:dateAx>
        <c:axId val="153830744"/>
        <c:scaling>
          <c:orientation val="minMax"/>
        </c:scaling>
        <c:delete val="1"/>
        <c:axPos val="b"/>
        <c:numFmt formatCode="ge" sourceLinked="1"/>
        <c:majorTickMark val="none"/>
        <c:minorTickMark val="none"/>
        <c:tickLblPos val="none"/>
        <c:crossAx val="155948800"/>
        <c:crosses val="autoZero"/>
        <c:auto val="1"/>
        <c:lblOffset val="100"/>
        <c:baseTimeUnit val="years"/>
      </c:dateAx>
      <c:valAx>
        <c:axId val="1559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3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51.84</c:v>
                </c:pt>
                <c:pt idx="1">
                  <c:v>51.26</c:v>
                </c:pt>
                <c:pt idx="2">
                  <c:v>51.62</c:v>
                </c:pt>
                <c:pt idx="3">
                  <c:v>50.35</c:v>
                </c:pt>
                <c:pt idx="4">
                  <c:v>49.18</c:v>
                </c:pt>
              </c:numCache>
            </c:numRef>
          </c:val>
        </c:ser>
        <c:dLbls>
          <c:showLegendKey val="0"/>
          <c:showVal val="0"/>
          <c:showCatName val="0"/>
          <c:showSerName val="0"/>
          <c:showPercent val="0"/>
          <c:showBubbleSize val="0"/>
        </c:dLbls>
        <c:gapWidth val="150"/>
        <c:axId val="156859656"/>
        <c:axId val="15686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56859656"/>
        <c:axId val="156860048"/>
      </c:lineChart>
      <c:dateAx>
        <c:axId val="156859656"/>
        <c:scaling>
          <c:orientation val="minMax"/>
        </c:scaling>
        <c:delete val="1"/>
        <c:axPos val="b"/>
        <c:numFmt formatCode="ge" sourceLinked="1"/>
        <c:majorTickMark val="none"/>
        <c:minorTickMark val="none"/>
        <c:tickLblPos val="none"/>
        <c:crossAx val="156860048"/>
        <c:crosses val="autoZero"/>
        <c:auto val="1"/>
        <c:lblOffset val="100"/>
        <c:baseTimeUnit val="years"/>
      </c:dateAx>
      <c:valAx>
        <c:axId val="15686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5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69</c:v>
                </c:pt>
                <c:pt idx="1">
                  <c:v>69.900000000000006</c:v>
                </c:pt>
                <c:pt idx="2">
                  <c:v>68.12</c:v>
                </c:pt>
                <c:pt idx="3">
                  <c:v>68</c:v>
                </c:pt>
                <c:pt idx="4">
                  <c:v>66.989999999999995</c:v>
                </c:pt>
              </c:numCache>
            </c:numRef>
          </c:val>
        </c:ser>
        <c:dLbls>
          <c:showLegendKey val="0"/>
          <c:showVal val="0"/>
          <c:showCatName val="0"/>
          <c:showSerName val="0"/>
          <c:showPercent val="0"/>
          <c:showBubbleSize val="0"/>
        </c:dLbls>
        <c:gapWidth val="150"/>
        <c:axId val="156861224"/>
        <c:axId val="15686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56861224"/>
        <c:axId val="156861616"/>
      </c:lineChart>
      <c:dateAx>
        <c:axId val="156861224"/>
        <c:scaling>
          <c:orientation val="minMax"/>
        </c:scaling>
        <c:delete val="1"/>
        <c:axPos val="b"/>
        <c:numFmt formatCode="ge" sourceLinked="1"/>
        <c:majorTickMark val="none"/>
        <c:minorTickMark val="none"/>
        <c:tickLblPos val="none"/>
        <c:crossAx val="156861616"/>
        <c:crosses val="autoZero"/>
        <c:auto val="1"/>
        <c:lblOffset val="100"/>
        <c:baseTimeUnit val="years"/>
      </c:dateAx>
      <c:valAx>
        <c:axId val="15686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6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105.36</c:v>
                </c:pt>
                <c:pt idx="1">
                  <c:v>102.03</c:v>
                </c:pt>
                <c:pt idx="2">
                  <c:v>100.56</c:v>
                </c:pt>
                <c:pt idx="3">
                  <c:v>102.18</c:v>
                </c:pt>
                <c:pt idx="4">
                  <c:v>100.98</c:v>
                </c:pt>
              </c:numCache>
            </c:numRef>
          </c:val>
        </c:ser>
        <c:dLbls>
          <c:showLegendKey val="0"/>
          <c:showVal val="0"/>
          <c:showCatName val="0"/>
          <c:showSerName val="0"/>
          <c:showPercent val="0"/>
          <c:showBubbleSize val="0"/>
        </c:dLbls>
        <c:gapWidth val="150"/>
        <c:axId val="156524064"/>
        <c:axId val="1565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56524064"/>
        <c:axId val="156524448"/>
      </c:lineChart>
      <c:dateAx>
        <c:axId val="156524064"/>
        <c:scaling>
          <c:orientation val="minMax"/>
        </c:scaling>
        <c:delete val="1"/>
        <c:axPos val="b"/>
        <c:numFmt formatCode="ge" sourceLinked="1"/>
        <c:majorTickMark val="none"/>
        <c:minorTickMark val="none"/>
        <c:tickLblPos val="none"/>
        <c:crossAx val="156524448"/>
        <c:crosses val="autoZero"/>
        <c:auto val="1"/>
        <c:lblOffset val="100"/>
        <c:baseTimeUnit val="years"/>
      </c:dateAx>
      <c:valAx>
        <c:axId val="15652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5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28.45</c:v>
                </c:pt>
                <c:pt idx="1">
                  <c:v>30.35</c:v>
                </c:pt>
                <c:pt idx="2">
                  <c:v>32.11</c:v>
                </c:pt>
                <c:pt idx="3">
                  <c:v>42.75</c:v>
                </c:pt>
                <c:pt idx="4">
                  <c:v>44.17</c:v>
                </c:pt>
              </c:numCache>
            </c:numRef>
          </c:val>
        </c:ser>
        <c:dLbls>
          <c:showLegendKey val="0"/>
          <c:showVal val="0"/>
          <c:showCatName val="0"/>
          <c:showSerName val="0"/>
          <c:showPercent val="0"/>
          <c:showBubbleSize val="0"/>
        </c:dLbls>
        <c:gapWidth val="150"/>
        <c:axId val="156589720"/>
        <c:axId val="15659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56589720"/>
        <c:axId val="156590104"/>
      </c:lineChart>
      <c:dateAx>
        <c:axId val="156589720"/>
        <c:scaling>
          <c:orientation val="minMax"/>
        </c:scaling>
        <c:delete val="1"/>
        <c:axPos val="b"/>
        <c:numFmt formatCode="ge" sourceLinked="1"/>
        <c:majorTickMark val="none"/>
        <c:minorTickMark val="none"/>
        <c:tickLblPos val="none"/>
        <c:crossAx val="156590104"/>
        <c:crosses val="autoZero"/>
        <c:auto val="1"/>
        <c:lblOffset val="100"/>
        <c:baseTimeUnit val="years"/>
      </c:dateAx>
      <c:valAx>
        <c:axId val="15659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8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13.58</c:v>
                </c:pt>
                <c:pt idx="1">
                  <c:v>13.53</c:v>
                </c:pt>
                <c:pt idx="2">
                  <c:v>13.53</c:v>
                </c:pt>
                <c:pt idx="3">
                  <c:v>13.97</c:v>
                </c:pt>
                <c:pt idx="4">
                  <c:v>13.56</c:v>
                </c:pt>
              </c:numCache>
            </c:numRef>
          </c:val>
        </c:ser>
        <c:dLbls>
          <c:showLegendKey val="0"/>
          <c:showVal val="0"/>
          <c:showCatName val="0"/>
          <c:showSerName val="0"/>
          <c:showPercent val="0"/>
          <c:showBubbleSize val="0"/>
        </c:dLbls>
        <c:gapWidth val="150"/>
        <c:axId val="156630832"/>
        <c:axId val="15663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56630832"/>
        <c:axId val="156633264"/>
      </c:lineChart>
      <c:dateAx>
        <c:axId val="156630832"/>
        <c:scaling>
          <c:orientation val="minMax"/>
        </c:scaling>
        <c:delete val="1"/>
        <c:axPos val="b"/>
        <c:numFmt formatCode="ge" sourceLinked="1"/>
        <c:majorTickMark val="none"/>
        <c:minorTickMark val="none"/>
        <c:tickLblPos val="none"/>
        <c:crossAx val="156633264"/>
        <c:crosses val="autoZero"/>
        <c:auto val="1"/>
        <c:lblOffset val="100"/>
        <c:baseTimeUnit val="years"/>
      </c:dateAx>
      <c:valAx>
        <c:axId val="15663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3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640120"/>
        <c:axId val="1566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56640120"/>
        <c:axId val="156640512"/>
      </c:lineChart>
      <c:dateAx>
        <c:axId val="156640120"/>
        <c:scaling>
          <c:orientation val="minMax"/>
        </c:scaling>
        <c:delete val="1"/>
        <c:axPos val="b"/>
        <c:numFmt formatCode="ge" sourceLinked="1"/>
        <c:majorTickMark val="none"/>
        <c:minorTickMark val="none"/>
        <c:tickLblPos val="none"/>
        <c:crossAx val="156640512"/>
        <c:crosses val="autoZero"/>
        <c:auto val="1"/>
        <c:lblOffset val="100"/>
        <c:baseTimeUnit val="years"/>
      </c:dateAx>
      <c:valAx>
        <c:axId val="15664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64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1003.72</c:v>
                </c:pt>
                <c:pt idx="1">
                  <c:v>1057.55</c:v>
                </c:pt>
                <c:pt idx="2">
                  <c:v>1394.43</c:v>
                </c:pt>
                <c:pt idx="3">
                  <c:v>115.09</c:v>
                </c:pt>
                <c:pt idx="4">
                  <c:v>107.15</c:v>
                </c:pt>
              </c:numCache>
            </c:numRef>
          </c:val>
        </c:ser>
        <c:dLbls>
          <c:showLegendKey val="0"/>
          <c:showVal val="0"/>
          <c:showCatName val="0"/>
          <c:showSerName val="0"/>
          <c:showPercent val="0"/>
          <c:showBubbleSize val="0"/>
        </c:dLbls>
        <c:gapWidth val="150"/>
        <c:axId val="156639728"/>
        <c:axId val="15663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56639728"/>
        <c:axId val="156639336"/>
      </c:lineChart>
      <c:dateAx>
        <c:axId val="156639728"/>
        <c:scaling>
          <c:orientation val="minMax"/>
        </c:scaling>
        <c:delete val="1"/>
        <c:axPos val="b"/>
        <c:numFmt formatCode="ge" sourceLinked="1"/>
        <c:majorTickMark val="none"/>
        <c:minorTickMark val="none"/>
        <c:tickLblPos val="none"/>
        <c:crossAx val="156639336"/>
        <c:crosses val="autoZero"/>
        <c:auto val="1"/>
        <c:lblOffset val="100"/>
        <c:baseTimeUnit val="years"/>
      </c:dateAx>
      <c:valAx>
        <c:axId val="156639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63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1235.48</c:v>
                </c:pt>
                <c:pt idx="1">
                  <c:v>1159.25</c:v>
                </c:pt>
                <c:pt idx="2">
                  <c:v>1099.82</c:v>
                </c:pt>
                <c:pt idx="3">
                  <c:v>1037.75</c:v>
                </c:pt>
                <c:pt idx="4">
                  <c:v>1001.41</c:v>
                </c:pt>
              </c:numCache>
            </c:numRef>
          </c:val>
        </c:ser>
        <c:dLbls>
          <c:showLegendKey val="0"/>
          <c:showVal val="0"/>
          <c:showCatName val="0"/>
          <c:showSerName val="0"/>
          <c:showPercent val="0"/>
          <c:showBubbleSize val="0"/>
        </c:dLbls>
        <c:gapWidth val="150"/>
        <c:axId val="156741616"/>
        <c:axId val="15674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56741616"/>
        <c:axId val="156742008"/>
      </c:lineChart>
      <c:dateAx>
        <c:axId val="156741616"/>
        <c:scaling>
          <c:orientation val="minMax"/>
        </c:scaling>
        <c:delete val="1"/>
        <c:axPos val="b"/>
        <c:numFmt formatCode="ge" sourceLinked="1"/>
        <c:majorTickMark val="none"/>
        <c:minorTickMark val="none"/>
        <c:tickLblPos val="none"/>
        <c:crossAx val="156742008"/>
        <c:crosses val="autoZero"/>
        <c:auto val="1"/>
        <c:lblOffset val="100"/>
        <c:baseTimeUnit val="years"/>
      </c:dateAx>
      <c:valAx>
        <c:axId val="156742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4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68.75</c:v>
                </c:pt>
                <c:pt idx="1">
                  <c:v>68.099999999999994</c:v>
                </c:pt>
                <c:pt idx="2">
                  <c:v>65.97</c:v>
                </c:pt>
                <c:pt idx="3">
                  <c:v>68.14</c:v>
                </c:pt>
                <c:pt idx="4">
                  <c:v>65.95</c:v>
                </c:pt>
              </c:numCache>
            </c:numRef>
          </c:val>
        </c:ser>
        <c:dLbls>
          <c:showLegendKey val="0"/>
          <c:showVal val="0"/>
          <c:showCatName val="0"/>
          <c:showSerName val="0"/>
          <c:showPercent val="0"/>
          <c:showBubbleSize val="0"/>
        </c:dLbls>
        <c:gapWidth val="150"/>
        <c:axId val="156743184"/>
        <c:axId val="15674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56743184"/>
        <c:axId val="156743576"/>
      </c:lineChart>
      <c:dateAx>
        <c:axId val="156743184"/>
        <c:scaling>
          <c:orientation val="minMax"/>
        </c:scaling>
        <c:delete val="1"/>
        <c:axPos val="b"/>
        <c:numFmt formatCode="ge" sourceLinked="1"/>
        <c:majorTickMark val="none"/>
        <c:minorTickMark val="none"/>
        <c:tickLblPos val="none"/>
        <c:crossAx val="156743576"/>
        <c:crosses val="autoZero"/>
        <c:auto val="1"/>
        <c:lblOffset val="100"/>
        <c:baseTimeUnit val="years"/>
      </c:dateAx>
      <c:valAx>
        <c:axId val="15674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4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282.32</c:v>
                </c:pt>
                <c:pt idx="1">
                  <c:v>285</c:v>
                </c:pt>
                <c:pt idx="2">
                  <c:v>294.98</c:v>
                </c:pt>
                <c:pt idx="3">
                  <c:v>288.61</c:v>
                </c:pt>
                <c:pt idx="4">
                  <c:v>299.11</c:v>
                </c:pt>
              </c:numCache>
            </c:numRef>
          </c:val>
        </c:ser>
        <c:dLbls>
          <c:showLegendKey val="0"/>
          <c:showVal val="0"/>
          <c:showCatName val="0"/>
          <c:showSerName val="0"/>
          <c:showPercent val="0"/>
          <c:showBubbleSize val="0"/>
        </c:dLbls>
        <c:gapWidth val="150"/>
        <c:axId val="156744752"/>
        <c:axId val="15674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56744752"/>
        <c:axId val="156745144"/>
      </c:lineChart>
      <c:dateAx>
        <c:axId val="156744752"/>
        <c:scaling>
          <c:orientation val="minMax"/>
        </c:scaling>
        <c:delete val="1"/>
        <c:axPos val="b"/>
        <c:numFmt formatCode="ge" sourceLinked="1"/>
        <c:majorTickMark val="none"/>
        <c:minorTickMark val="none"/>
        <c:tickLblPos val="none"/>
        <c:crossAx val="156745144"/>
        <c:crosses val="autoZero"/>
        <c:auto val="1"/>
        <c:lblOffset val="100"/>
        <c:baseTimeUnit val="years"/>
      </c:dateAx>
      <c:valAx>
        <c:axId val="15674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4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塩谷町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12051</v>
      </c>
      <c r="AJ8" s="75"/>
      <c r="AK8" s="75"/>
      <c r="AL8" s="75"/>
      <c r="AM8" s="75"/>
      <c r="AN8" s="75"/>
      <c r="AO8" s="75"/>
      <c r="AP8" s="76"/>
      <c r="AQ8" s="57">
        <f>データ!R6</f>
        <v>176.06</v>
      </c>
      <c r="AR8" s="57"/>
      <c r="AS8" s="57"/>
      <c r="AT8" s="57"/>
      <c r="AU8" s="57"/>
      <c r="AV8" s="57"/>
      <c r="AW8" s="57"/>
      <c r="AX8" s="57"/>
      <c r="AY8" s="57">
        <f>データ!S6</f>
        <v>68.45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61.57</v>
      </c>
      <c r="K10" s="57"/>
      <c r="L10" s="57"/>
      <c r="M10" s="57"/>
      <c r="N10" s="57"/>
      <c r="O10" s="57"/>
      <c r="P10" s="57"/>
      <c r="Q10" s="57"/>
      <c r="R10" s="57">
        <f>データ!O6</f>
        <v>84.15</v>
      </c>
      <c r="S10" s="57"/>
      <c r="T10" s="57"/>
      <c r="U10" s="57"/>
      <c r="V10" s="57"/>
      <c r="W10" s="57"/>
      <c r="X10" s="57"/>
      <c r="Y10" s="57"/>
      <c r="Z10" s="65">
        <f>データ!P6</f>
        <v>3866</v>
      </c>
      <c r="AA10" s="65"/>
      <c r="AB10" s="65"/>
      <c r="AC10" s="65"/>
      <c r="AD10" s="65"/>
      <c r="AE10" s="65"/>
      <c r="AF10" s="65"/>
      <c r="AG10" s="65"/>
      <c r="AH10" s="2"/>
      <c r="AI10" s="65">
        <f>データ!T6</f>
        <v>10034</v>
      </c>
      <c r="AJ10" s="65"/>
      <c r="AK10" s="65"/>
      <c r="AL10" s="65"/>
      <c r="AM10" s="65"/>
      <c r="AN10" s="65"/>
      <c r="AO10" s="65"/>
      <c r="AP10" s="65"/>
      <c r="AQ10" s="57">
        <f>データ!U6</f>
        <v>55.81</v>
      </c>
      <c r="AR10" s="57"/>
      <c r="AS10" s="57"/>
      <c r="AT10" s="57"/>
      <c r="AU10" s="57"/>
      <c r="AV10" s="57"/>
      <c r="AW10" s="57"/>
      <c r="AX10" s="57"/>
      <c r="AY10" s="57">
        <f>データ!V6</f>
        <v>179.79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93840</v>
      </c>
      <c r="D6" s="31">
        <f t="shared" si="3"/>
        <v>46</v>
      </c>
      <c r="E6" s="31">
        <f t="shared" si="3"/>
        <v>1</v>
      </c>
      <c r="F6" s="31">
        <f t="shared" si="3"/>
        <v>0</v>
      </c>
      <c r="G6" s="31">
        <f t="shared" si="3"/>
        <v>1</v>
      </c>
      <c r="H6" s="31" t="str">
        <f t="shared" si="3"/>
        <v>栃木県　塩谷町</v>
      </c>
      <c r="I6" s="31" t="str">
        <f t="shared" si="3"/>
        <v>法適用</v>
      </c>
      <c r="J6" s="31" t="str">
        <f t="shared" si="3"/>
        <v>水道事業</v>
      </c>
      <c r="K6" s="31" t="str">
        <f t="shared" si="3"/>
        <v>末端給水事業</v>
      </c>
      <c r="L6" s="31" t="str">
        <f t="shared" si="3"/>
        <v>A7</v>
      </c>
      <c r="M6" s="32" t="str">
        <f t="shared" si="3"/>
        <v>-</v>
      </c>
      <c r="N6" s="32">
        <f t="shared" si="3"/>
        <v>61.57</v>
      </c>
      <c r="O6" s="32">
        <f t="shared" si="3"/>
        <v>84.15</v>
      </c>
      <c r="P6" s="32">
        <f t="shared" si="3"/>
        <v>3866</v>
      </c>
      <c r="Q6" s="32">
        <f t="shared" si="3"/>
        <v>12051</v>
      </c>
      <c r="R6" s="32">
        <f t="shared" si="3"/>
        <v>176.06</v>
      </c>
      <c r="S6" s="32">
        <f t="shared" si="3"/>
        <v>68.45</v>
      </c>
      <c r="T6" s="32">
        <f t="shared" si="3"/>
        <v>10034</v>
      </c>
      <c r="U6" s="32">
        <f t="shared" si="3"/>
        <v>55.81</v>
      </c>
      <c r="V6" s="32">
        <f t="shared" si="3"/>
        <v>179.79</v>
      </c>
      <c r="W6" s="33">
        <f>IF(W7="",NA(),W7)</f>
        <v>105.36</v>
      </c>
      <c r="X6" s="33">
        <f t="shared" ref="X6:AF6" si="4">IF(X7="",NA(),X7)</f>
        <v>102.03</v>
      </c>
      <c r="Y6" s="33">
        <f t="shared" si="4"/>
        <v>100.56</v>
      </c>
      <c r="Z6" s="33">
        <f t="shared" si="4"/>
        <v>102.18</v>
      </c>
      <c r="AA6" s="33">
        <f t="shared" si="4"/>
        <v>100.98</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1003.72</v>
      </c>
      <c r="AT6" s="33">
        <f t="shared" ref="AT6:BB6" si="6">IF(AT7="",NA(),AT7)</f>
        <v>1057.55</v>
      </c>
      <c r="AU6" s="33">
        <f t="shared" si="6"/>
        <v>1394.43</v>
      </c>
      <c r="AV6" s="33">
        <f t="shared" si="6"/>
        <v>115.09</v>
      </c>
      <c r="AW6" s="33">
        <f t="shared" si="6"/>
        <v>107.15</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1235.48</v>
      </c>
      <c r="BE6" s="33">
        <f t="shared" ref="BE6:BM6" si="7">IF(BE7="",NA(),BE7)</f>
        <v>1159.25</v>
      </c>
      <c r="BF6" s="33">
        <f t="shared" si="7"/>
        <v>1099.82</v>
      </c>
      <c r="BG6" s="33">
        <f t="shared" si="7"/>
        <v>1037.75</v>
      </c>
      <c r="BH6" s="33">
        <f t="shared" si="7"/>
        <v>1001.41</v>
      </c>
      <c r="BI6" s="33">
        <f t="shared" si="7"/>
        <v>474.06</v>
      </c>
      <c r="BJ6" s="33">
        <f t="shared" si="7"/>
        <v>458</v>
      </c>
      <c r="BK6" s="33">
        <f t="shared" si="7"/>
        <v>443.13</v>
      </c>
      <c r="BL6" s="33">
        <f t="shared" si="7"/>
        <v>442.54</v>
      </c>
      <c r="BM6" s="33">
        <f t="shared" si="7"/>
        <v>431</v>
      </c>
      <c r="BN6" s="32" t="str">
        <f>IF(BN7="","",IF(BN7="-","【-】","【"&amp;SUBSTITUTE(TEXT(BN7,"#,##0.00"),"-","△")&amp;"】"))</f>
        <v>【276.38】</v>
      </c>
      <c r="BO6" s="33">
        <f>IF(BO7="",NA(),BO7)</f>
        <v>68.75</v>
      </c>
      <c r="BP6" s="33">
        <f t="shared" ref="BP6:BX6" si="8">IF(BP7="",NA(),BP7)</f>
        <v>68.099999999999994</v>
      </c>
      <c r="BQ6" s="33">
        <f t="shared" si="8"/>
        <v>65.97</v>
      </c>
      <c r="BR6" s="33">
        <f t="shared" si="8"/>
        <v>68.14</v>
      </c>
      <c r="BS6" s="33">
        <f t="shared" si="8"/>
        <v>65.95</v>
      </c>
      <c r="BT6" s="33">
        <f t="shared" si="8"/>
        <v>96.62</v>
      </c>
      <c r="BU6" s="33">
        <f t="shared" si="8"/>
        <v>96.27</v>
      </c>
      <c r="BV6" s="33">
        <f t="shared" si="8"/>
        <v>95.4</v>
      </c>
      <c r="BW6" s="33">
        <f t="shared" si="8"/>
        <v>98.6</v>
      </c>
      <c r="BX6" s="33">
        <f t="shared" si="8"/>
        <v>100.82</v>
      </c>
      <c r="BY6" s="32" t="str">
        <f>IF(BY7="","",IF(BY7="-","【-】","【"&amp;SUBSTITUTE(TEXT(BY7,"#,##0.00"),"-","△")&amp;"】"))</f>
        <v>【104.99】</v>
      </c>
      <c r="BZ6" s="33">
        <f>IF(BZ7="",NA(),BZ7)</f>
        <v>282.32</v>
      </c>
      <c r="CA6" s="33">
        <f t="shared" ref="CA6:CI6" si="9">IF(CA7="",NA(),CA7)</f>
        <v>285</v>
      </c>
      <c r="CB6" s="33">
        <f t="shared" si="9"/>
        <v>294.98</v>
      </c>
      <c r="CC6" s="33">
        <f t="shared" si="9"/>
        <v>288.61</v>
      </c>
      <c r="CD6" s="33">
        <f t="shared" si="9"/>
        <v>299.11</v>
      </c>
      <c r="CE6" s="33">
        <f t="shared" si="9"/>
        <v>184.53</v>
      </c>
      <c r="CF6" s="33">
        <f t="shared" si="9"/>
        <v>186.94</v>
      </c>
      <c r="CG6" s="33">
        <f t="shared" si="9"/>
        <v>186.15</v>
      </c>
      <c r="CH6" s="33">
        <f t="shared" si="9"/>
        <v>181.67</v>
      </c>
      <c r="CI6" s="33">
        <f t="shared" si="9"/>
        <v>179.55</v>
      </c>
      <c r="CJ6" s="32" t="str">
        <f>IF(CJ7="","",IF(CJ7="-","【-】","【"&amp;SUBSTITUTE(TEXT(CJ7,"#,##0.00"),"-","△")&amp;"】"))</f>
        <v>【163.72】</v>
      </c>
      <c r="CK6" s="33">
        <f>IF(CK7="",NA(),CK7)</f>
        <v>51.84</v>
      </c>
      <c r="CL6" s="33">
        <f t="shared" ref="CL6:CT6" si="10">IF(CL7="",NA(),CL7)</f>
        <v>51.26</v>
      </c>
      <c r="CM6" s="33">
        <f t="shared" si="10"/>
        <v>51.62</v>
      </c>
      <c r="CN6" s="33">
        <f t="shared" si="10"/>
        <v>50.35</v>
      </c>
      <c r="CO6" s="33">
        <f t="shared" si="10"/>
        <v>49.18</v>
      </c>
      <c r="CP6" s="33">
        <f t="shared" si="10"/>
        <v>52.9</v>
      </c>
      <c r="CQ6" s="33">
        <f t="shared" si="10"/>
        <v>54.51</v>
      </c>
      <c r="CR6" s="33">
        <f t="shared" si="10"/>
        <v>54.47</v>
      </c>
      <c r="CS6" s="33">
        <f t="shared" si="10"/>
        <v>53.61</v>
      </c>
      <c r="CT6" s="33">
        <f t="shared" si="10"/>
        <v>53.52</v>
      </c>
      <c r="CU6" s="32" t="str">
        <f>IF(CU7="","",IF(CU7="-","【-】","【"&amp;SUBSTITUTE(TEXT(CU7,"#,##0.00"),"-","△")&amp;"】"))</f>
        <v>【59.76】</v>
      </c>
      <c r="CV6" s="33">
        <f>IF(CV7="",NA(),CV7)</f>
        <v>69</v>
      </c>
      <c r="CW6" s="33">
        <f t="shared" ref="CW6:DE6" si="11">IF(CW7="",NA(),CW7)</f>
        <v>69.900000000000006</v>
      </c>
      <c r="CX6" s="33">
        <f t="shared" si="11"/>
        <v>68.12</v>
      </c>
      <c r="CY6" s="33">
        <f t="shared" si="11"/>
        <v>68</v>
      </c>
      <c r="CZ6" s="33">
        <f t="shared" si="11"/>
        <v>66.989999999999995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28.45</v>
      </c>
      <c r="DH6" s="33">
        <f t="shared" ref="DH6:DP6" si="12">IF(DH7="",NA(),DH7)</f>
        <v>30.35</v>
      </c>
      <c r="DI6" s="33">
        <f t="shared" si="12"/>
        <v>32.11</v>
      </c>
      <c r="DJ6" s="33">
        <f t="shared" si="12"/>
        <v>42.75</v>
      </c>
      <c r="DK6" s="33">
        <f t="shared" si="12"/>
        <v>44.17</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13.58</v>
      </c>
      <c r="DS6" s="33">
        <f t="shared" ref="DS6:EA6" si="13">IF(DS7="",NA(),DS7)</f>
        <v>13.53</v>
      </c>
      <c r="DT6" s="33">
        <f t="shared" si="13"/>
        <v>13.53</v>
      </c>
      <c r="DU6" s="33">
        <f t="shared" si="13"/>
        <v>13.97</v>
      </c>
      <c r="DV6" s="33">
        <f t="shared" si="13"/>
        <v>13.56</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1.21</v>
      </c>
      <c r="ED6" s="33">
        <f t="shared" ref="ED6:EL6" si="14">IF(ED7="",NA(),ED7)</f>
        <v>0.32</v>
      </c>
      <c r="EE6" s="33">
        <f t="shared" si="14"/>
        <v>0.34</v>
      </c>
      <c r="EF6" s="33">
        <f t="shared" si="14"/>
        <v>0.3</v>
      </c>
      <c r="EG6" s="33">
        <f t="shared" si="14"/>
        <v>0.4</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93840</v>
      </c>
      <c r="D7" s="35">
        <v>46</v>
      </c>
      <c r="E7" s="35">
        <v>1</v>
      </c>
      <c r="F7" s="35">
        <v>0</v>
      </c>
      <c r="G7" s="35">
        <v>1</v>
      </c>
      <c r="H7" s="35" t="s">
        <v>93</v>
      </c>
      <c r="I7" s="35" t="s">
        <v>94</v>
      </c>
      <c r="J7" s="35" t="s">
        <v>95</v>
      </c>
      <c r="K7" s="35" t="s">
        <v>96</v>
      </c>
      <c r="L7" s="35" t="s">
        <v>97</v>
      </c>
      <c r="M7" s="36" t="s">
        <v>98</v>
      </c>
      <c r="N7" s="36">
        <v>61.57</v>
      </c>
      <c r="O7" s="36">
        <v>84.15</v>
      </c>
      <c r="P7" s="36">
        <v>3866</v>
      </c>
      <c r="Q7" s="36">
        <v>12051</v>
      </c>
      <c r="R7" s="36">
        <v>176.06</v>
      </c>
      <c r="S7" s="36">
        <v>68.45</v>
      </c>
      <c r="T7" s="36">
        <v>10034</v>
      </c>
      <c r="U7" s="36">
        <v>55.81</v>
      </c>
      <c r="V7" s="36">
        <v>179.79</v>
      </c>
      <c r="W7" s="36">
        <v>105.36</v>
      </c>
      <c r="X7" s="36">
        <v>102.03</v>
      </c>
      <c r="Y7" s="36">
        <v>100.56</v>
      </c>
      <c r="Z7" s="36">
        <v>102.18</v>
      </c>
      <c r="AA7" s="36">
        <v>100.98</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1003.72</v>
      </c>
      <c r="AT7" s="36">
        <v>1057.55</v>
      </c>
      <c r="AU7" s="36">
        <v>1394.43</v>
      </c>
      <c r="AV7" s="36">
        <v>115.09</v>
      </c>
      <c r="AW7" s="36">
        <v>107.15</v>
      </c>
      <c r="AX7" s="36">
        <v>1128.25</v>
      </c>
      <c r="AY7" s="36">
        <v>1159.4100000000001</v>
      </c>
      <c r="AZ7" s="36">
        <v>1081.23</v>
      </c>
      <c r="BA7" s="36">
        <v>406.37</v>
      </c>
      <c r="BB7" s="36">
        <v>398.29</v>
      </c>
      <c r="BC7" s="36">
        <v>262.74</v>
      </c>
      <c r="BD7" s="36">
        <v>1235.48</v>
      </c>
      <c r="BE7" s="36">
        <v>1159.25</v>
      </c>
      <c r="BF7" s="36">
        <v>1099.82</v>
      </c>
      <c r="BG7" s="36">
        <v>1037.75</v>
      </c>
      <c r="BH7" s="36">
        <v>1001.41</v>
      </c>
      <c r="BI7" s="36">
        <v>474.06</v>
      </c>
      <c r="BJ7" s="36">
        <v>458</v>
      </c>
      <c r="BK7" s="36">
        <v>443.13</v>
      </c>
      <c r="BL7" s="36">
        <v>442.54</v>
      </c>
      <c r="BM7" s="36">
        <v>431</v>
      </c>
      <c r="BN7" s="36">
        <v>276.38</v>
      </c>
      <c r="BO7" s="36">
        <v>68.75</v>
      </c>
      <c r="BP7" s="36">
        <v>68.099999999999994</v>
      </c>
      <c r="BQ7" s="36">
        <v>65.97</v>
      </c>
      <c r="BR7" s="36">
        <v>68.14</v>
      </c>
      <c r="BS7" s="36">
        <v>65.95</v>
      </c>
      <c r="BT7" s="36">
        <v>96.62</v>
      </c>
      <c r="BU7" s="36">
        <v>96.27</v>
      </c>
      <c r="BV7" s="36">
        <v>95.4</v>
      </c>
      <c r="BW7" s="36">
        <v>98.6</v>
      </c>
      <c r="BX7" s="36">
        <v>100.82</v>
      </c>
      <c r="BY7" s="36">
        <v>104.99</v>
      </c>
      <c r="BZ7" s="36">
        <v>282.32</v>
      </c>
      <c r="CA7" s="36">
        <v>285</v>
      </c>
      <c r="CB7" s="36">
        <v>294.98</v>
      </c>
      <c r="CC7" s="36">
        <v>288.61</v>
      </c>
      <c r="CD7" s="36">
        <v>299.11</v>
      </c>
      <c r="CE7" s="36">
        <v>184.53</v>
      </c>
      <c r="CF7" s="36">
        <v>186.94</v>
      </c>
      <c r="CG7" s="36">
        <v>186.15</v>
      </c>
      <c r="CH7" s="36">
        <v>181.67</v>
      </c>
      <c r="CI7" s="36">
        <v>179.55</v>
      </c>
      <c r="CJ7" s="36">
        <v>163.72</v>
      </c>
      <c r="CK7" s="36">
        <v>51.84</v>
      </c>
      <c r="CL7" s="36">
        <v>51.26</v>
      </c>
      <c r="CM7" s="36">
        <v>51.62</v>
      </c>
      <c r="CN7" s="36">
        <v>50.35</v>
      </c>
      <c r="CO7" s="36">
        <v>49.18</v>
      </c>
      <c r="CP7" s="36">
        <v>52.9</v>
      </c>
      <c r="CQ7" s="36">
        <v>54.51</v>
      </c>
      <c r="CR7" s="36">
        <v>54.47</v>
      </c>
      <c r="CS7" s="36">
        <v>53.61</v>
      </c>
      <c r="CT7" s="36">
        <v>53.52</v>
      </c>
      <c r="CU7" s="36">
        <v>59.76</v>
      </c>
      <c r="CV7" s="36">
        <v>69</v>
      </c>
      <c r="CW7" s="36">
        <v>69.900000000000006</v>
      </c>
      <c r="CX7" s="36">
        <v>68.12</v>
      </c>
      <c r="CY7" s="36">
        <v>68</v>
      </c>
      <c r="CZ7" s="36">
        <v>66.989999999999995</v>
      </c>
      <c r="DA7" s="36">
        <v>81.63</v>
      </c>
      <c r="DB7" s="36">
        <v>81.790000000000006</v>
      </c>
      <c r="DC7" s="36">
        <v>81.459999999999994</v>
      </c>
      <c r="DD7" s="36">
        <v>81.31</v>
      </c>
      <c r="DE7" s="36">
        <v>81.459999999999994</v>
      </c>
      <c r="DF7" s="36">
        <v>89.95</v>
      </c>
      <c r="DG7" s="36">
        <v>28.45</v>
      </c>
      <c r="DH7" s="36">
        <v>30.35</v>
      </c>
      <c r="DI7" s="36">
        <v>32.11</v>
      </c>
      <c r="DJ7" s="36">
        <v>42.75</v>
      </c>
      <c r="DK7" s="36">
        <v>44.17</v>
      </c>
      <c r="DL7" s="36">
        <v>37.25</v>
      </c>
      <c r="DM7" s="36">
        <v>37.799999999999997</v>
      </c>
      <c r="DN7" s="36">
        <v>38.520000000000003</v>
      </c>
      <c r="DO7" s="36">
        <v>46.67</v>
      </c>
      <c r="DP7" s="36">
        <v>47.7</v>
      </c>
      <c r="DQ7" s="36">
        <v>47.18</v>
      </c>
      <c r="DR7" s="36">
        <v>13.58</v>
      </c>
      <c r="DS7" s="36">
        <v>13.53</v>
      </c>
      <c r="DT7" s="36">
        <v>13.53</v>
      </c>
      <c r="DU7" s="36">
        <v>13.97</v>
      </c>
      <c r="DV7" s="36">
        <v>13.56</v>
      </c>
      <c r="DW7" s="36">
        <v>7.9</v>
      </c>
      <c r="DX7" s="36">
        <v>8.2200000000000006</v>
      </c>
      <c r="DY7" s="36">
        <v>9.43</v>
      </c>
      <c r="DZ7" s="36">
        <v>10.029999999999999</v>
      </c>
      <c r="EA7" s="36">
        <v>7.26</v>
      </c>
      <c r="EB7" s="36">
        <v>13.18</v>
      </c>
      <c r="EC7" s="36">
        <v>1.21</v>
      </c>
      <c r="ED7" s="36">
        <v>0.32</v>
      </c>
      <c r="EE7" s="36">
        <v>0.34</v>
      </c>
      <c r="EF7" s="36">
        <v>0.3</v>
      </c>
      <c r="EG7" s="36">
        <v>0.4</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2017-02-13T06:23:52Z</cp:lastPrinted>
  <dcterms:created xsi:type="dcterms:W3CDTF">2017-02-01T08:37:00Z</dcterms:created>
  <dcterms:modified xsi:type="dcterms:W3CDTF">2017-02-17T04:55:36Z</dcterms:modified>
  <cp:category/>
</cp:coreProperties>
</file>