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3高根沢町（修正待ち）\02 修正（0229）\093866_高根沢町（修正）\"/>
    </mc:Choice>
  </mc:AlternateContent>
  <xr:revisionPtr revIDLastSave="0" documentId="13_ncr:1_{1AD4D90A-1F9B-4A39-884C-FAFE790B1108}" xr6:coauthVersionLast="47" xr6:coauthVersionMax="47" xr10:uidLastSave="{00000000-0000-0000-0000-000000000000}"/>
  <workbookProtection workbookAlgorithmName="SHA-512" workbookHashValue="Ci0hsOaEda7jYMj7haY66CgJSRScX/iwA6TrMNEMo3FpaS0TER9paAD3mVj5nANHEU/+tZLmPTCFol2Ex6Lukg==" workbookSaltValue="TWcZc7wif/W4HbuElAcz4A=="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F85" i="4"/>
  <c r="BB10" i="4"/>
  <c r="AT10" i="4"/>
  <c r="AD10" i="4"/>
  <c r="P10" i="4"/>
  <c r="I10" i="4"/>
  <c r="B10" i="4"/>
  <c r="AT8" i="4"/>
  <c r="W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<sst xmlns="http://schemas.openxmlformats.org/spreadsheetml/2006/main" count="231" uniqueCount="118">
  <si>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</si>
  <si>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</si>
  <si>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</si>
  <si>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</si>
  <si>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</si>
  <si>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</si>
  <si>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</si>
  <si>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</si>
  <si>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</si>
  <si>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</si>
  <si>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</si>
  <si>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</si>
  <si>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</si>
  <si>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</si>
  <si>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</si>
  <si>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</si>
  <si>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</si>
  <si>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</si>
  <si>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</si>
  <si>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</si>
  <si>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</si>
  <si>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</si>
  <si>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</si>
  <si>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</si>
  <si>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</si>
  <si>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</si>
  <si>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</si>
  <si>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</si>
  <si>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</si>
  <si>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</si>
  <si>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</si>
  <si>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</si>
  <si>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</si>
  <si>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</si>
  <si>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</si>
  <si>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</si>
  <si>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</si>
  <si>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</si>
  <si>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</si>
  <si>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</si>
  <si>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</si>
  <si>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</si>
  <si>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</si>
  <si>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</si>
  <si>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</si>
  <si>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</si>
  <si>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</si>
  <si>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</si>
  <si>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</si>
  <si>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</si>
  <si>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</si>
  <si>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</si>
  <si>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</si>
  <si>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</si>
  <si>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</si>
  <si>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</si>
  <si>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</si>
  <si>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</si>
  <si>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</si>
  <si>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</si>
  <si>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</si>
  <si>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</si>
  <si>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</si>
  <si>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</si>
  <si>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</si>
  <si>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</si>
  <si>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</si>
  <si>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</si>
  <si>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</si>
  <si>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</si>
  <si>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</si>
  <si>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</si>
  <si>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</si>
  <si>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</si>
  <si>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</si>
  <si>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</si>
  <si>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</si>
  <si>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</si>
  <si>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</si>
  <si>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</si>
  <si>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</si>
  <si>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</si>
  <si>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</si>
  <si>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</si>
  <si>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</si>
  <si>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</si>
  <si>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</si>
  <si>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</si>
  <si>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</si>
  <si>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</si>
  <si>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</si>
  <si>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</si>
  <si>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</si>
  <si>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</si>
  <si>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</si>
  <si>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</si>
  <si>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</si>
  <si>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</si>
  <si>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</si>
  <si>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</si>
  <si>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</si>
  <si>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</si>
  <si>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</si>
  <si>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</si>
  <si>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</si>
  <si>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</si>
  <si>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</si>
  <si>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</si>
  <si>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</si>
  <si>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</si>
  <si>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</si>
  <si>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</si>
  <si>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</si>
  <si>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</si>
  <si>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</si>
  <si>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平成9年に整備完了し、供用開始から約25年経過しているため、今後施設の修繕や更新が必要となります。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phoneticPr fontId="4"/>
  </si>
  <si>
    <t>　平成31年2月、令和元年度から令和10年度までの10年間について、計画的かつ合理的な経営を行い、安定的な事業運営を今後も持続させることを目的とした「下水道事業経営戦略」を策定しました。
　今後、毎年の決算確定後に投資・財政計画と実績の比較を行い、計画と乖離が生じる場合には、その原因を分析し、必要な見直しを行っていきます。</t>
    <phoneticPr fontId="4"/>
  </si>
  <si>
    <t>　本町の農業集落排水事業は、整備済の為、新たな建設投資の予定はなく、維持管理事業となります。
　「①経常収支比率」は黒字であることを示す100％を超えていますが、使用料収入に対して維持管理費用や企業債償還金が増大なため、流動資産は増えにくく、短期的な債務に対する支払い能力を表す「③流動比率」は低水準となっています。
　「④企業債残高対事業規模比率」については、当事業は新たな借入がなく、企業債の返済段階であることから、企業債残高の減少に伴い年々減少していく見込みですが、使用料収入が少ないため類似団体と比較し高い値となっています。　
　また、令和4年度に実施した施設修繕により費用が前年度と比較して大幅に増大したため、使用料で回収すべき経費をどの程度使用料で賄えているかを表す指標である「⑤経費回収率」は38.70％、1㎥あたりの汚水処理に係るコストを示す指標である、「⑥汚水処理原価」は307.06円となっています。
　処理区域内人口における下水への接続人口の割合を表す、「⑧水洗化率」は97.77％と概ね接続していますが、人口減少や節水機器等の普及により年々有収水量が減少していることから、今後も「⑤経費回収率」、「⑦施設利用率」は低下し、「⑥汚水処理原価」は増加する見込みです。</t>
    <rPh sb="81" eb="86">
      <t>シヨウリョウシュウニュウ</t>
    </rPh>
    <rPh sb="87" eb="88">
      <t>タイ</t>
    </rPh>
    <rPh sb="90" eb="94">
      <t>イジカンリ</t>
    </rPh>
    <rPh sb="94" eb="96">
      <t>ヒヨウ</t>
    </rPh>
    <rPh sb="97" eb="100">
      <t>キギョウサイ</t>
    </rPh>
    <rPh sb="100" eb="103">
      <t>ショウカンキン</t>
    </rPh>
    <rPh sb="104" eb="106">
      <t>ゾウダイ</t>
    </rPh>
    <rPh sb="110" eb="112">
      <t>リュウドウ</t>
    </rPh>
    <rPh sb="112" eb="114">
      <t>シサン</t>
    </rPh>
    <rPh sb="115" eb="116">
      <t>フ</t>
    </rPh>
    <rPh sb="147" eb="150">
      <t>テイスイジュン</t>
    </rPh>
    <rPh sb="194" eb="197">
      <t>キギョウサイ</t>
    </rPh>
    <rPh sb="198" eb="200">
      <t>ヘンサイ</t>
    </rPh>
    <rPh sb="200" eb="202">
      <t>ダンカイ</t>
    </rPh>
    <rPh sb="210" eb="215">
      <t>キギョウサイザンダカ</t>
    </rPh>
    <rPh sb="216" eb="218">
      <t>ゲンショウ</t>
    </rPh>
    <rPh sb="219" eb="220">
      <t>トモナ</t>
    </rPh>
    <rPh sb="221" eb="223">
      <t>ネンネン</t>
    </rPh>
    <rPh sb="223" eb="225">
      <t>ゲンショウ</t>
    </rPh>
    <rPh sb="229" eb="231">
      <t>ミコ</t>
    </rPh>
    <rPh sb="519" eb="521">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</si>
</sst>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89-4B09-AD73-34A9CF59DC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E89-4B09-AD73-34A9CF59DC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58.7</c:v>
                </c:pt>
                <c:pt idx="1">
                  <c:v>53.9</c:v>
                </c:pt>
                <c:pt idx="2">
                  <c:v>59.2</c:v>
                </c:pt>
                <c:pt idx="3">
                  <c:v>61.5</c:v>
                </c:pt>
                <c:pt idx="4">
                  <c:v>60.4</c:v>
                </c:pt>
              </c:numCache>
            </c:numRef>
          </c:val>
          <c:extLst>
            <c:ext xmlns:c16="http://schemas.microsoft.com/office/drawing/2014/chart" uri="{C3380CC4-5D6E-409C-BE32-E72D297353CC}">
              <c16:uniqueId val="{00000000-8A05-4B07-9367-DE0915250B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A05-4B07-9367-DE0915250B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97.85</c:v>
                </c:pt>
                <c:pt idx="1">
                  <c:v>97.32</c:v>
                </c:pt>
                <c:pt idx="2">
                  <c:v>96.89</c:v>
                </c:pt>
                <c:pt idx="3">
                  <c:v>97.32</c:v>
                </c:pt>
                <c:pt idx="4">
                  <c:v>97.77</c:v>
                </c:pt>
              </c:numCache>
            </c:numRef>
          </c:val>
          <c:extLst>
            <c:ext xmlns:c16="http://schemas.microsoft.com/office/drawing/2014/chart" uri="{C3380CC4-5D6E-409C-BE32-E72D297353CC}">
              <c16:uniqueId val="{00000000-B4BA-44F9-8500-B8B0BEF5E7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4BA-44F9-8500-B8B0BEF5E7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102.78</c:v>
                </c:pt>
                <c:pt idx="1">
                  <c:v>103.32</c:v>
                </c:pt>
                <c:pt idx="2">
                  <c:v>103.84</c:v>
                </c:pt>
                <c:pt idx="3">
                  <c:v>102.87</c:v>
                </c:pt>
                <c:pt idx="4">
                  <c:v>101.57</c:v>
                </c:pt>
              </c:numCache>
            </c:numRef>
          </c:val>
          <c:extLst>
            <c:ext xmlns:c16="http://schemas.microsoft.com/office/drawing/2014/chart" uri="{C3380CC4-5D6E-409C-BE32-E72D297353CC}">
              <c16:uniqueId val="{00000000-1FB3-42EC-AF9E-C66E6366D8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1FB3-42EC-AF9E-C66E6366D8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3.35</c:v>
                </c:pt>
                <c:pt idx="1">
                  <c:v>6.63</c:v>
                </c:pt>
                <c:pt idx="2">
                  <c:v>9.84</c:v>
                </c:pt>
                <c:pt idx="3">
                  <c:v>13.09</c:v>
                </c:pt>
                <c:pt idx="4">
                  <c:v>16.32</c:v>
                </c:pt>
              </c:numCache>
            </c:numRef>
          </c:val>
          <c:extLst>
            <c:ext xmlns:c16="http://schemas.microsoft.com/office/drawing/2014/chart" uri="{C3380CC4-5D6E-409C-BE32-E72D297353CC}">
              <c16:uniqueId val="{00000000-5B69-4717-AE5A-30734E0A8C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5B69-4717-AE5A-30734E0A8C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F9-4286-9929-1F0AA867D0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F9-4286-9929-1F0AA867D0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7-48A1-8502-6F2488D69E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5F57-48A1-8502-6F2488D69E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12.57</c:v>
                </c:pt>
                <c:pt idx="1">
                  <c:v>17</c:v>
                </c:pt>
                <c:pt idx="2">
                  <c:v>20.36</c:v>
                </c:pt>
                <c:pt idx="3">
                  <c:v>26.08</c:v>
                </c:pt>
                <c:pt idx="4">
                  <c:v>29.99</c:v>
                </c:pt>
              </c:numCache>
            </c:numRef>
          </c:val>
          <c:extLst>
            <c:ext xmlns:c16="http://schemas.microsoft.com/office/drawing/2014/chart" uri="{C3380CC4-5D6E-409C-BE32-E72D297353CC}">
              <c16:uniqueId val="{00000000-65C7-41A9-B1F3-60F510DAAA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65C7-41A9-B1F3-60F510DAAA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3020.73</c:v>
                </c:pt>
                <c:pt idx="1">
                  <c:v>3048.84</c:v>
                </c:pt>
                <c:pt idx="2">
                  <c:v>2235.23</c:v>
                </c:pt>
                <c:pt idx="3">
                  <c:v>1823.59</c:v>
                </c:pt>
                <c:pt idx="4">
                  <c:v>1513.84</c:v>
                </c:pt>
              </c:numCache>
            </c:numRef>
          </c:val>
          <c:extLst>
            <c:ext xmlns:c16="http://schemas.microsoft.com/office/drawing/2014/chart" uri="{C3380CC4-5D6E-409C-BE32-E72D297353CC}">
              <c16:uniqueId val="{00000000-1382-437E-B788-54A7E20EE8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1382-437E-B788-54A7E20EE8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49.38</c:v>
                </c:pt>
                <c:pt idx="1">
                  <c:v>54.88</c:v>
                </c:pt>
                <c:pt idx="2">
                  <c:v>74.849999999999994</c:v>
                </c:pt>
                <c:pt idx="3">
                  <c:v>78</c:v>
                </c:pt>
                <c:pt idx="4">
                  <c:v>38.700000000000003</c:v>
                </c:pt>
              </c:numCache>
            </c:numRef>
          </c:val>
          <c:extLst>
            <c:ext xmlns:c16="http://schemas.microsoft.com/office/drawing/2014/chart" uri="{C3380CC4-5D6E-409C-BE32-E72D297353CC}">
              <c16:uniqueId val="{00000000-A7ED-42D3-A48D-3CD541D5C5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7ED-42D3-A48D-3CD541D5C5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236.64</c:v>
                </c:pt>
                <c:pt idx="1">
                  <c:v>212.67</c:v>
                </c:pt>
                <c:pt idx="2">
                  <c:v>153.43</c:v>
                </c:pt>
                <c:pt idx="3">
                  <c:v>155.11000000000001</c:v>
                </c:pt>
                <c:pt idx="4">
                  <c:v>307.06</c:v>
                </c:pt>
              </c:numCache>
            </c:numRef>
          </c:val>
          <c:extLst>
            <c:ext xmlns:c16="http://schemas.microsoft.com/office/drawing/2014/chart" uri="{C3380CC4-5D6E-409C-BE32-E72D297353CC}">
              <c16:uniqueId val="{00000000-9FE8-4B79-BCA8-08BD7AC024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FE8-4B79-BCA8-08BD7AC024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高根沢町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29074</v>
      </c>
      <c r="AM8" s="45"/>
      <c r="AN8" s="45"/>
      <c r="AO8" s="45"/>
      <c r="AP8" s="45"/>
      <c r="AQ8" s="45"/>
      <c r="AR8" s="45"/>
      <c r="AS8" s="45"/>
      <c r="AT8" s="46">
        <f>データ!T6</f>
        <v>70.87</v>
      </c>
      <c r="AU8" s="46"/>
      <c r="AV8" s="46"/>
      <c r="AW8" s="46"/>
      <c r="AX8" s="46"/>
      <c r="AY8" s="46"/>
      <c r="AZ8" s="46"/>
      <c r="BA8" s="46"/>
      <c r="BB8" s="46">
        <f>データ!U6</f>
        <v>410.24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74.06</v>
      </c>
      <c r="J10" s="46"/>
      <c r="K10" s="46"/>
      <c r="L10" s="46"/>
      <c r="M10" s="46"/>
      <c r="N10" s="46"/>
      <c r="O10" s="46"/>
      <c r="P10" s="46">
        <f>データ!P6</f>
        <v>4.5</v>
      </c>
      <c r="Q10" s="46"/>
      <c r="R10" s="46"/>
      <c r="S10" s="46"/>
      <c r="T10" s="46"/>
      <c r="U10" s="46"/>
      <c r="V10" s="46"/>
      <c r="W10" s="46">
        <f>データ!Q6</f>
        <v>96.45</v>
      </c>
      <c r="X10" s="46"/>
      <c r="Y10" s="46"/>
      <c r="Z10" s="46"/>
      <c r="AA10" s="46"/>
      <c r="AB10" s="46"/>
      <c r="AC10" s="46"/>
      <c r="AD10" s="45">
        <f>データ!R6</f>
        <v>3740</v>
      </c>
      <c r="AE10" s="45"/>
      <c r="AF10" s="45"/>
      <c r="AG10" s="45"/>
      <c r="AH10" s="45"/>
      <c r="AI10" s="45"/>
      <c r="AJ10" s="45"/>
      <c r="AK10" s="2"/>
      <c r="AL10" s="45">
        <f>データ!V6</f>
        <v>1302</v>
      </c>
      <c r="AM10" s="45"/>
      <c r="AN10" s="45"/>
      <c r="AO10" s="45"/>
      <c r="AP10" s="45"/>
      <c r="AQ10" s="45"/>
      <c r="AR10" s="45"/>
      <c r="AS10" s="45"/>
      <c r="AT10" s="46">
        <f>データ!W6</f>
        <v>2.02</v>
      </c>
      <c r="AU10" s="46"/>
      <c r="AV10" s="46"/>
      <c r="AW10" s="46"/>
      <c r="AX10" s="46"/>
      <c r="AY10" s="46"/>
      <c r="AZ10" s="46"/>
      <c r="BA10" s="46"/>
      <c r="BB10" s="46">
        <f>データ!X6</f>
        <v>644.54999999999995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FImdHAfD+dZ9TDiUfFyke7NvrSfXbtKtGyd7IZ9oNRezrgFTHslkAKjxxR5JIULOCUTUcyFp9MObyhsAefim5A==" saltValue="q4sKxd7B2pvmDaC57VIU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93866</v>
      </c>
      <c r="D6" s="19">
        <f t="shared" si="3"/>
        <v>46</v>
      </c>
      <c r="E6" s="19">
        <f t="shared" si="3"/>
        <v>17</v>
      </c>
      <c r="F6" s="19">
        <f t="shared" si="3"/>
        <v>5</v>
      </c>
      <c r="G6" s="19">
        <f t="shared" si="3"/>
        <v>0</v>
      </c>
      <c r="H6" s="19" t="str">
        <f t="shared" si="3"/>
        <v>栃木県　高根沢町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74.06</v>
      </c>
      <c r="P6" s="20">
        <f t="shared" si="3"/>
        <v>4.5</v>
      </c>
      <c r="Q6" s="20">
        <f t="shared" si="3"/>
        <v>96.45</v>
      </c>
      <c r="R6" s="20">
        <f t="shared" si="3"/>
        <v>3740</v>
      </c>
      <c r="S6" s="20">
        <f t="shared" si="3"/>
        <v>29074</v>
      </c>
      <c r="T6" s="20">
        <f t="shared" si="3"/>
        <v>70.87</v>
      </c>
      <c r="U6" s="20">
        <f t="shared" si="3"/>
        <v>410.24</v>
      </c>
      <c r="V6" s="20">
        <f t="shared" si="3"/>
        <v>1302</v>
      </c>
      <c r="W6" s="20">
        <f t="shared" si="3"/>
        <v>2.02</v>
      </c>
      <c r="X6" s="20">
        <f t="shared" si="3"/>
        <v>644.54999999999995</v>
      </c>
      <c r="Y6" s="21">
        <f>IF(Y7="",NA(),Y7)</f>
        <v>102.78</v>
      </c>
      <c r="Z6" s="21">
        <f t="shared" ref="Z6:AH6" si="4">IF(Z7="",NA(),Z7)</f>
        <v>103.32</v>
      </c>
      <c r="AA6" s="21">
        <f t="shared" si="4"/>
        <v>103.84</v>
      </c>
      <c r="AB6" s="21">
        <f t="shared" si="4"/>
        <v>102.87</v>
      </c>
      <c r="AC6" s="21">
        <f t="shared" si="4"/>
        <v>101.57</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12.57</v>
      </c>
      <c r="AV6" s="21">
        <f t="shared" ref="AV6:BD6" si="6">IF(AV7="",NA(),AV7)</f>
        <v>17</v>
      </c>
      <c r="AW6" s="21">
        <f t="shared" si="6"/>
        <v>20.36</v>
      </c>
      <c r="AX6" s="21">
        <f t="shared" si="6"/>
        <v>26.08</v>
      </c>
      <c r="AY6" s="21">
        <f t="shared" si="6"/>
        <v>29.99</v>
      </c>
      <c r="AZ6" s="21">
        <f t="shared" si="6"/>
        <v>29.54</v>
      </c>
      <c r="BA6" s="21">
        <f t="shared" si="6"/>
        <v>26.99</v>
      </c>
      <c r="BB6" s="21">
        <f t="shared" si="6"/>
        <v>29.13</v>
      </c>
      <c r="BC6" s="21">
        <f t="shared" si="6"/>
        <v>35.69</v>
      </c>
      <c r="BD6" s="21">
        <f t="shared" si="6"/>
        <v>38.4</v>
      </c>
      <c r="BE6" s="20" t="str">
        <f>IF(BE7="","",IF(BE7="-","【-】","【"&amp;SUBSTITUTE(TEXT(BE7,"#,##0.00"),"-","△")&amp;"】"))</f>
        <v>【36.94】</v>
      </c>
      <c r="BF6" s="21">
        <f>IF(BF7="",NA(),BF7)</f>
        <v>3020.73</v>
      </c>
      <c r="BG6" s="21">
        <f t="shared" ref="BG6:BO6" si="7">IF(BG7="",NA(),BG7)</f>
        <v>3048.84</v>
      </c>
      <c r="BH6" s="21">
        <f t="shared" si="7"/>
        <v>2235.23</v>
      </c>
      <c r="BI6" s="21">
        <f t="shared" si="7"/>
        <v>1823.59</v>
      </c>
      <c r="BJ6" s="21">
        <f t="shared" si="7"/>
        <v>1513.84</v>
      </c>
      <c r="BK6" s="21">
        <f t="shared" si="7"/>
        <v>789.46</v>
      </c>
      <c r="BL6" s="21">
        <f t="shared" si="7"/>
        <v>826.83</v>
      </c>
      <c r="BM6" s="21">
        <f t="shared" si="7"/>
        <v>867.83</v>
      </c>
      <c r="BN6" s="21">
        <f t="shared" si="7"/>
        <v>791.76</v>
      </c>
      <c r="BO6" s="21">
        <f t="shared" si="7"/>
        <v>900.82</v>
      </c>
      <c r="BP6" s="20" t="str">
        <f>IF(BP7="","",IF(BP7="-","【-】","【"&amp;SUBSTITUTE(TEXT(BP7,"#,##0.00"),"-","△")&amp;"】"))</f>
        <v>【809.19】</v>
      </c>
      <c r="BQ6" s="21">
        <f>IF(BQ7="",NA(),BQ7)</f>
        <v>49.38</v>
      </c>
      <c r="BR6" s="21">
        <f t="shared" ref="BR6:BZ6" si="8">IF(BR7="",NA(),BR7)</f>
        <v>54.88</v>
      </c>
      <c r="BS6" s="21">
        <f t="shared" si="8"/>
        <v>74.849999999999994</v>
      </c>
      <c r="BT6" s="21">
        <f t="shared" si="8"/>
        <v>78</v>
      </c>
      <c r="BU6" s="21">
        <f t="shared" si="8"/>
        <v>38.700000000000003</v>
      </c>
      <c r="BV6" s="21">
        <f t="shared" si="8"/>
        <v>57.77</v>
      </c>
      <c r="BW6" s="21">
        <f t="shared" si="8"/>
        <v>57.31</v>
      </c>
      <c r="BX6" s="21">
        <f t="shared" si="8"/>
        <v>57.08</v>
      </c>
      <c r="BY6" s="21">
        <f t="shared" si="8"/>
        <v>56.26</v>
      </c>
      <c r="BZ6" s="21">
        <f t="shared" si="8"/>
        <v>52.94</v>
      </c>
      <c r="CA6" s="20" t="str">
        <f>IF(CA7="","",IF(CA7="-","【-】","【"&amp;SUBSTITUTE(TEXT(CA7,"#,##0.00"),"-","△")&amp;"】"))</f>
        <v>【57.02】</v>
      </c>
      <c r="CB6" s="21">
        <f>IF(CB7="",NA(),CB7)</f>
        <v>236.64</v>
      </c>
      <c r="CC6" s="21">
        <f t="shared" ref="CC6:CK6" si="9">IF(CC7="",NA(),CC7)</f>
        <v>212.67</v>
      </c>
      <c r="CD6" s="21">
        <f t="shared" si="9"/>
        <v>153.43</v>
      </c>
      <c r="CE6" s="21">
        <f t="shared" si="9"/>
        <v>155.11000000000001</v>
      </c>
      <c r="CF6" s="21">
        <f t="shared" si="9"/>
        <v>307.06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58.7</v>
      </c>
      <c r="CN6" s="21">
        <f t="shared" ref="CN6:CV6" si="10">IF(CN7="",NA(),CN7)</f>
        <v>53.9</v>
      </c>
      <c r="CO6" s="21">
        <f t="shared" si="10"/>
        <v>59.2</v>
      </c>
      <c r="CP6" s="21">
        <f t="shared" si="10"/>
        <v>61.5</v>
      </c>
      <c r="CQ6" s="21">
        <f t="shared" si="10"/>
        <v>60.4</v>
      </c>
      <c r="CR6" s="21">
        <f t="shared" si="10"/>
        <v>50.68</v>
      </c>
      <c r="CS6" s="21">
        <f t="shared" si="10"/>
        <v>50.14</v>
      </c>
      <c r="CT6" s="21">
        <f t="shared" si="10"/>
        <v>54.83</v>
      </c>
      <c r="CU6" s="21">
        <f t="shared" si="10"/>
        <v>66.53</v>
      </c>
      <c r="CV6" s="21">
        <f t="shared" si="10"/>
        <v>52.35</v>
      </c>
      <c r="CW6" s="20" t="str">
        <f>IF(CW7="","",IF(CW7="-","【-】","【"&amp;SUBSTITUTE(TEXT(CW7,"#,##0.00"),"-","△")&amp;"】"))</f>
        <v>【52.55】</v>
      </c>
      <c r="CX6" s="21">
        <f>IF(CX7="",NA(),CX7)</f>
        <v>97.85</v>
      </c>
      <c r="CY6" s="21">
        <f t="shared" ref="CY6:DG6" si="11">IF(CY7="",NA(),CY7)</f>
        <v>97.32</v>
      </c>
      <c r="CZ6" s="21">
        <f t="shared" si="11"/>
        <v>96.89</v>
      </c>
      <c r="DA6" s="21">
        <f t="shared" si="11"/>
        <v>97.32</v>
      </c>
      <c r="DB6" s="21">
        <f t="shared" si="11"/>
        <v>97.77</v>
      </c>
      <c r="DC6" s="21">
        <f t="shared" si="11"/>
        <v>84.86</v>
      </c>
      <c r="DD6" s="21">
        <f t="shared" si="11"/>
        <v>84.98</v>
      </c>
      <c r="DE6" s="21">
        <f t="shared" si="11"/>
        <v>84.7</v>
      </c>
      <c r="DF6" s="21">
        <f t="shared" si="11"/>
        <v>84.67</v>
      </c>
      <c r="DG6" s="21">
        <f t="shared" si="11"/>
        <v>84.39</v>
      </c>
      <c r="DH6" s="20" t="str">
        <f>IF(DH7="","",IF(DH7="-","【-】","【"&amp;SUBSTITUTE(TEXT(DH7,"#,##0.00"),"-","△")&amp;"】"))</f>
        <v>【87.30】</v>
      </c>
      <c r="DI6" s="21">
        <f>IF(DI7="",NA(),DI7)</f>
        <v>3.35</v>
      </c>
      <c r="DJ6" s="21">
        <f t="shared" ref="DJ6:DR6" si="12">IF(DJ7="",NA(),DJ7)</f>
        <v>6.63</v>
      </c>
      <c r="DK6" s="21">
        <f t="shared" si="12"/>
        <v>9.84</v>
      </c>
      <c r="DL6" s="21">
        <f t="shared" si="12"/>
        <v>13.09</v>
      </c>
      <c r="DM6" s="21">
        <f t="shared" si="12"/>
        <v>16.32</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93866</v>
      </c>
      <c r="D7" s="23">
        <v>46</v>
      </c>
      <c r="E7" s="23">
        <v>17</v>
      </c>
      <c r="F7" s="23">
        <v>5</v>
      </c>
      <c r="G7" s="23">
        <v>0</v>
      </c>
      <c r="H7" s="23" t="s">
        <v>96</v>
      </c>
      <c r="I7" s="23" t="s">
        <v>97</v>
      </c>
      <c r="J7" s="23" t="s">
        <v>98</v>
      </c>
      <c r="K7" s="23" t="s">
        <v>99</v>
      </c>
      <c r="L7" s="23" t="s">
        <v>100</v>
      </c>
      <c r="M7" s="23" t="s">
        <v>101</v>
      </c>
      <c r="N7" s="24" t="s">
        <v>102</v>
      </c>
      <c r="O7" s="24">
        <v>74.06</v>
      </c>
      <c r="P7" s="24">
        <v>4.5</v>
      </c>
      <c r="Q7" s="24">
        <v>96.45</v>
      </c>
      <c r="R7" s="24">
        <v>3740</v>
      </c>
      <c r="S7" s="24">
        <v>29074</v>
      </c>
      <c r="T7" s="24">
        <v>70.87</v>
      </c>
      <c r="U7" s="24">
        <v>410.24</v>
      </c>
      <c r="V7" s="24">
        <v>1302</v>
      </c>
      <c r="W7" s="24">
        <v>2.02</v>
      </c>
      <c r="X7" s="24">
        <v>644.54999999999995</v>
      </c>
      <c r="Y7" s="24">
        <v>102.78</v>
      </c>
      <c r="Z7" s="24">
        <v>103.32</v>
      </c>
      <c r="AA7" s="24">
        <v>103.84</v>
      </c>
      <c r="AB7" s="24">
        <v>102.87</v>
      </c>
      <c r="AC7" s="24">
        <v>101.57</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12.57</v>
      </c>
      <c r="AV7" s="24">
        <v>17</v>
      </c>
      <c r="AW7" s="24">
        <v>20.36</v>
      </c>
      <c r="AX7" s="24">
        <v>26.08</v>
      </c>
      <c r="AY7" s="24">
        <v>29.99</v>
      </c>
      <c r="AZ7" s="24">
        <v>29.54</v>
      </c>
      <c r="BA7" s="24">
        <v>26.99</v>
      </c>
      <c r="BB7" s="24">
        <v>29.13</v>
      </c>
      <c r="BC7" s="24">
        <v>35.69</v>
      </c>
      <c r="BD7" s="24">
        <v>38.4</v>
      </c>
      <c r="BE7" s="24">
        <v>36.94</v>
      </c>
      <c r="BF7" s="24">
        <v>3020.73</v>
      </c>
      <c r="BG7" s="24">
        <v>3048.84</v>
      </c>
      <c r="BH7" s="24">
        <v>2235.23</v>
      </c>
      <c r="BI7" s="24">
        <v>1823.59</v>
      </c>
      <c r="BJ7" s="24">
        <v>1513.84</v>
      </c>
      <c r="BK7" s="24">
        <v>789.46</v>
      </c>
      <c r="BL7" s="24">
        <v>826.83</v>
      </c>
      <c r="BM7" s="24">
        <v>867.83</v>
      </c>
      <c r="BN7" s="24">
        <v>791.76</v>
      </c>
      <c r="BO7" s="24">
        <v>900.82</v>
      </c>
      <c r="BP7" s="24">
        <v>809.19</v>
      </c>
      <c r="BQ7" s="24">
        <v>49.38</v>
      </c>
      <c r="BR7" s="24">
        <v>54.88</v>
      </c>
      <c r="BS7" s="24">
        <v>74.849999999999994</v>
      </c>
      <c r="BT7" s="24">
        <v>78</v>
      </c>
      <c r="BU7" s="24">
        <v>38.700000000000003</v>
      </c>
      <c r="BV7" s="24">
        <v>57.77</v>
      </c>
      <c r="BW7" s="24">
        <v>57.31</v>
      </c>
      <c r="BX7" s="24">
        <v>57.08</v>
      </c>
      <c r="BY7" s="24">
        <v>56.26</v>
      </c>
      <c r="BZ7" s="24">
        <v>52.94</v>
      </c>
      <c r="CA7" s="24">
        <v>57.02</v>
      </c>
      <c r="CB7" s="24">
        <v>236.64</v>
      </c>
      <c r="CC7" s="24">
        <v>212.67</v>
      </c>
      <c r="CD7" s="24">
        <v>153.43</v>
      </c>
      <c r="CE7" s="24">
        <v>155.11000000000001</v>
      </c>
      <c r="CF7" s="24">
        <v>307.06</v>
      </c>
      <c r="CG7" s="24">
        <v>274.35000000000002</v>
      </c>
      <c r="CH7" s="24">
        <v>273.52</v>
      </c>
      <c r="CI7" s="24">
        <v>274.99</v>
      </c>
      <c r="CJ7" s="24">
        <v>282.08999999999997</v>
      </c>
      <c r="CK7" s="24">
        <v>303.27999999999997</v>
      </c>
      <c r="CL7" s="24">
        <v>273.68</v>
      </c>
      <c r="CM7" s="24">
        <v>58.7</v>
      </c>
      <c r="CN7" s="24">
        <v>53.9</v>
      </c>
      <c r="CO7" s="24">
        <v>59.2</v>
      </c>
      <c r="CP7" s="24">
        <v>61.5</v>
      </c>
      <c r="CQ7" s="24">
        <v>60.4</v>
      </c>
      <c r="CR7" s="24">
        <v>50.68</v>
      </c>
      <c r="CS7" s="24">
        <v>50.14</v>
      </c>
      <c r="CT7" s="24">
        <v>54.83</v>
      </c>
      <c r="CU7" s="24">
        <v>66.53</v>
      </c>
      <c r="CV7" s="24">
        <v>52.35</v>
      </c>
      <c r="CW7" s="24">
        <v>52.55</v>
      </c>
      <c r="CX7" s="24">
        <v>97.85</v>
      </c>
      <c r="CY7" s="24">
        <v>97.32</v>
      </c>
      <c r="CZ7" s="24">
        <v>96.89</v>
      </c>
      <c r="DA7" s="24">
        <v>97.32</v>
      </c>
      <c r="DB7" s="24">
        <v>97.77</v>
      </c>
      <c r="DC7" s="24">
        <v>84.86</v>
      </c>
      <c r="DD7" s="24">
        <v>84.98</v>
      </c>
      <c r="DE7" s="24">
        <v>84.7</v>
      </c>
      <c r="DF7" s="24">
        <v>84.67</v>
      </c>
      <c r="DG7" s="24">
        <v>84.39</v>
      </c>
      <c r="DH7" s="24">
        <v>87.3</v>
      </c>
      <c r="DI7" s="24">
        <v>3.35</v>
      </c>
      <c r="DJ7" s="24">
        <v>6.63</v>
      </c>
      <c r="DK7" s="24">
        <v>9.84</v>
      </c>
      <c r="DL7" s="24">
        <v>13.09</v>
      </c>
      <c r="DM7" s="24">
        <v>16.32</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2024-02-28T01:00:09Z</cp:lastPrinted>
  <dcterms:created xsi:type="dcterms:W3CDTF">2023-12-12T01:00:55Z</dcterms:created>
  <dcterms:modified xsi:type="dcterms:W3CDTF">2024-02-29T09:18:19Z</dcterms:modified>
  <cp:category/>
</cp:coreProperties>
</file>