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<sst xmlns="http://schemas.openxmlformats.org/spreadsheetml/2006/main" count="221" uniqueCount="111">
  <si>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</si>
  <si>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</si>
  <si>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</si>
  <si>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</si>
  <si>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</si>
  <si>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</si>
  <si>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</si>
  <si>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</si>
  <si>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</si>
  <si>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</si>
  <si>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</si>
  <si>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</si>
  <si>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</si>
  <si>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</si>
  <si>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</si>
  <si>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</si>
  <si>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</si>
  <si>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</si>
  <si>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</si>
  <si>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</si>
  <si>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</si>
  <si>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</si>
  <si>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</si>
  <si>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</si>
  <si>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</si>
  <si>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</si>
  <si>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</si>
  <si>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</si>
  <si>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</si>
  <si>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</si>
  <si>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</si>
  <si>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</si>
  <si>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</si>
  <si>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</si>
  <si>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</si>
  <si>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</si>
  <si>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</si>
  <si>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</si>
  <si>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</si>
  <si>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</si>
  <si>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</si>
  <si>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</si>
  <si>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</si>
  <si>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</si>
  <si>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</si>
  <si>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</si>
  <si>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</si>
  <si>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</si>
  <si>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</si>
  <si>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</si>
  <si>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</si>
  <si>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</si>
  <si>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</si>
  <si>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</si>
  <si>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</si>
  <si>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</si>
  <si>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</si>
  <si>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</si>
  <si>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</si>
  <si>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</si>
  <si>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</si>
  <si>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</si>
  <si>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</si>
  <si>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</si>
  <si>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</si>
  <si>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</si>
  <si>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</si>
  <si>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</si>
  <si>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</si>
  <si>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</si>
  <si>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</si>
  <si>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</si>
  <si>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</si>
  <si>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</si>
  <si>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</si>
  <si>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</si>
  <si>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</si>
  <si>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</si>
  <si>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</si>
  <si>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</si>
  <si>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</si>
  <si>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</si>
  <si>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</si>
  <si>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</si>
  <si>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</si>
  <si>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</si>
  <si>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</si>
  <si>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</si>
  <si>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</si>
  <si>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</si>
  <si>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</si>
  <si>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</si>
  <si>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</si>
  <si>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</si>
  <si>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</si>
  <si>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</si>
  <si>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高根沢町</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</si>
  <si>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</si>
  <si>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</si>
  <si>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</si>
  <si>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</si>
  <si>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</si>
  <si>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</si>
  <si>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</si>
  <si>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</si>
  <si>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</si>
  <si>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</si>
  <si>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</si>
  <si>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sz val="11"/>
        <color rgb="FFFF0000"/>
        <rFont val="ＭＳ ゴシック"/>
        <family val="3"/>
        <charset val="128"/>
      </rPr>
      <t>　</t>
    </r>
    <r>
      <rPr>
        <sz val="11"/>
        <color theme="1"/>
        <rFont val="ＭＳ ゴシック"/>
        <family val="3"/>
        <charset val="128"/>
      </rPr>
      <t>使用料で回収すべき経費をどの程度使用料で賄えているかを表した指標である、「⑤経費回収率」や、有収水量１㎥あたりの汚水処理に要した費用である、「⑥汚水処理原価」については、類似団体と比較すると良好な値となっております。
　一方、料金収入や一般会計からの繰入金等の総収益で、総費用に地方債償還金を加えた費用をどの程度賄えているかを表す指標である、「①収益的収支比率」は、H26年度実績で95.23％と、100％を僅かに下回っているため、100％以上となるよう、経営改善への取組が必要になります。
　また、本町の平成26年度末の下水道整備率は64.6％、水洗化率は85.05％と、下水道整備が完了していないため、「⑦施設利用率」は相応の値56.63％と低い値になっています。
　</t>
    </r>
    <rPh sb="77" eb="79">
      <t>ゲンカ</t>
    </rPh>
    <rPh sb="86" eb="88">
      <t>ルイジ</t>
    </rPh>
    <rPh sb="88" eb="90">
      <t>ダンタイ</t>
    </rPh>
    <rPh sb="91" eb="93">
      <t>ヒカク</t>
    </rPh>
    <rPh sb="111" eb="113">
      <t>イッポウ</t>
    </rPh>
    <rPh sb="114" eb="116">
      <t>リョウキン</t>
    </rPh>
    <rPh sb="116" eb="118">
      <t>シュウニュウ</t>
    </rPh>
    <rPh sb="119" eb="121">
      <t>イッパン</t>
    </rPh>
    <rPh sb="121" eb="123">
      <t>カイケイ</t>
    </rPh>
    <rPh sb="126" eb="128">
      <t>クリイレ</t>
    </rPh>
    <rPh sb="128" eb="129">
      <t>キン</t>
    </rPh>
    <rPh sb="129" eb="130">
      <t>トウ</t>
    </rPh>
    <rPh sb="131" eb="134">
      <t>ソウシュウエキ</t>
    </rPh>
    <rPh sb="136" eb="139">
      <t>ソウヒヨウ</t>
    </rPh>
    <rPh sb="140" eb="143">
      <t>チホウサイ</t>
    </rPh>
    <rPh sb="143" eb="146">
      <t>ショウカンキン</t>
    </rPh>
    <rPh sb="147" eb="148">
      <t>クワ</t>
    </rPh>
    <rPh sb="150" eb="152">
      <t>ヒヨウ</t>
    </rPh>
    <rPh sb="155" eb="157">
      <t>テイド</t>
    </rPh>
    <rPh sb="157" eb="158">
      <t>マカナ</t>
    </rPh>
    <rPh sb="164" eb="165">
      <t>アラワ</t>
    </rPh>
    <rPh sb="166" eb="168">
      <t>シヒョウ</t>
    </rPh>
    <rPh sb="174" eb="177">
      <t>シュウエキテキ</t>
    </rPh>
    <rPh sb="177" eb="179">
      <t>シュウシ</t>
    </rPh>
    <rPh sb="179" eb="181">
      <t>ヒリツ</t>
    </rPh>
    <rPh sb="187" eb="189">
      <t>ネンド</t>
    </rPh>
    <rPh sb="189" eb="191">
      <t>ジッセキ</t>
    </rPh>
    <rPh sb="205" eb="206">
      <t>ワズ</t>
    </rPh>
    <rPh sb="208" eb="210">
      <t>シタマワ</t>
    </rPh>
    <rPh sb="221" eb="223">
      <t>イジョウ</t>
    </rPh>
    <rPh sb="229" eb="231">
      <t>ケイエイ</t>
    </rPh>
    <rPh sb="231" eb="233">
      <t>カイゼン</t>
    </rPh>
    <rPh sb="235" eb="237">
      <t>トリクミ</t>
    </rPh>
    <rPh sb="238" eb="240">
      <t>ヒツヨウ</t>
    </rPh>
    <rPh sb="254" eb="256">
      <t>ヘイセイ</t>
    </rPh>
    <rPh sb="258" eb="261">
      <t>ネンドマツ</t>
    </rPh>
    <rPh sb="275" eb="278">
      <t>スイセンカ</t>
    </rPh>
    <rPh sb="278" eb="279">
      <t>リツ</t>
    </rPh>
    <rPh sb="288" eb="291">
      <t>ゲスイドウ</t>
    </rPh>
    <rPh sb="291" eb="293">
      <t>セイビ</t>
    </rPh>
    <rPh sb="294" eb="296">
      <t>カンリョウ</t>
    </rPh>
    <rPh sb="313" eb="315">
      <t>ソウオウ</t>
    </rPh>
    <rPh sb="324" eb="325">
      <t>ヒク</t>
    </rPh>
    <rPh sb="326" eb="327">
      <t>アタイ</t>
    </rPh>
    <phoneticPr fontId="4"/>
  </si>
  <si>
    <t>　本町の下水道施設は比較的新しいものとなっておりますが、今後は施設の老朽化が進むため、耐用年数を考慮して施設の計画的な修繕や更新を実施していきます。　</t>
    <rPh sb="1" eb="3">
      <t>ホンチョウ</t>
    </rPh>
    <rPh sb="4" eb="7">
      <t>ゲスイドウ</t>
    </rPh>
    <rPh sb="7" eb="9">
      <t>シセツ</t>
    </rPh>
    <rPh sb="10" eb="13">
      <t>ヒカクテキ</t>
    </rPh>
    <rPh sb="13" eb="14">
      <t>アタラ</t>
    </rPh>
    <rPh sb="28" eb="30">
      <t>コンゴ</t>
    </rPh>
    <rPh sb="31" eb="33">
      <t>シセツ</t>
    </rPh>
    <rPh sb="34" eb="37">
      <t>ロウキュウカ</t>
    </rPh>
    <rPh sb="38" eb="39">
      <t>スス</t>
    </rPh>
    <rPh sb="43" eb="45">
      <t>タイヨウ</t>
    </rPh>
    <rPh sb="45" eb="47">
      <t>ネンスウ</t>
    </rPh>
    <rPh sb="48" eb="50">
      <t>コウリョ</t>
    </rPh>
    <rPh sb="52" eb="54">
      <t>シセツ</t>
    </rPh>
    <rPh sb="55" eb="58">
      <t>ケイカクテキ</t>
    </rPh>
    <rPh sb="59" eb="61">
      <t>シュウゼン</t>
    </rPh>
    <rPh sb="62" eb="64">
      <t>コウシン</t>
    </rPh>
    <rPh sb="65" eb="67">
      <t>ジッシ</t>
    </rPh>
    <phoneticPr fontId="4"/>
  </si>
  <si>
    <t>　下水道整備区域が年々拡大していくのに伴い、下水道使用者は増加し、「⑦施設利用率」は改善されます。
　今後においても、施設の適正運営、接続率の向上や維持管理費の削減等の取組を行い、健全経営に努めていきます。</t>
    <rPh sb="1" eb="4">
      <t>ゲスイドウ</t>
    </rPh>
    <rPh sb="4" eb="6">
      <t>セイビ</t>
    </rPh>
    <rPh sb="6" eb="8">
      <t>クイキ</t>
    </rPh>
    <rPh sb="9" eb="11">
      <t>ネンネン</t>
    </rPh>
    <rPh sb="11" eb="13">
      <t>カクダイ</t>
    </rPh>
    <rPh sb="19" eb="20">
      <t>トモナ</t>
    </rPh>
    <rPh sb="22" eb="25">
      <t>ゲスイドウ</t>
    </rPh>
    <rPh sb="25" eb="28">
      <t>シヨウシャ</t>
    </rPh>
    <rPh sb="29" eb="31">
      <t>ゾウカ</t>
    </rPh>
    <rPh sb="35" eb="37">
      <t>シセツ</t>
    </rPh>
    <rPh sb="37" eb="40">
      <t>リヨウリツ</t>
    </rPh>
    <rPh sb="42" eb="44">
      <t>カイゼン</t>
    </rPh>
    <rPh sb="51" eb="53">
      <t>コンゴ</t>
    </rPh>
    <rPh sb="59" eb="61">
      <t>シセツ</t>
    </rPh>
    <rPh sb="62" eb="64">
      <t>テキセイ</t>
    </rPh>
    <rPh sb="64" eb="66">
      <t>ウンエイ</t>
    </rPh>
    <rPh sb="67" eb="69">
      <t>セツゾク</t>
    </rPh>
    <rPh sb="69" eb="70">
      <t>リツ</t>
    </rPh>
    <rPh sb="71" eb="73">
      <t>コウジョウ</t>
    </rPh>
    <rPh sb="74" eb="76">
      <t>イジ</t>
    </rPh>
    <rPh sb="76" eb="79">
      <t>カンリヒ</t>
    </rPh>
    <rPh sb="80" eb="82">
      <t>サクゲン</t>
    </rPh>
    <rPh sb="82" eb="83">
      <t>トウ</t>
    </rPh>
    <rPh sb="84" eb="86">
      <t>トリクミ</t>
    </rPh>
    <rPh sb="87" eb="88">
      <t>オコナ</t>
    </rPh>
    <rPh sb="90" eb="92">
      <t>ケンゼン</t>
    </rPh>
    <rPh sb="92" eb="94">
      <t>ケイエイ</t>
    </rPh>
    <rPh sb="95" eb="96">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</si>
</sst>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2596608"/>
        <c:axId val="7958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0.01</c:v>
                </c:pt>
                <c:pt idx="2">
                  <c:v>0.1</c:v>
                </c:pt>
                <c:pt idx="3">
                  <c:v>7.0000000000000007E-2</c:v>
                </c:pt>
                <c:pt idx="4">
                  <c:v>0.04</c:v>
                </c:pt>
              </c:numCache>
            </c:numRef>
          </c:val>
          <c:smooth val="0"/>
        </c:ser>
        <c:dLbls>
          <c:showLegendKey val="0"/>
          <c:showVal val="0"/>
          <c:showCatName val="0"/>
          <c:showSerName val="0"/>
          <c:showPercent val="0"/>
          <c:showBubbleSize val="0"/>
        </c:dLbls>
        <c:marker val="1"/>
        <c:smooth val="0"/>
        <c:axId val="42596608"/>
        <c:axId val="79581568"/>
      </c:lineChart>
      <c:dateAx>
        <c:axId val="42596608"/>
        <c:scaling>
          <c:orientation val="minMax"/>
        </c:scaling>
        <c:delete val="1"/>
        <c:axPos val="b"/>
        <c:numFmt formatCode="ge" sourceLinked="1"/>
        <c:majorTickMark val="none"/>
        <c:minorTickMark val="none"/>
        <c:tickLblPos val="none"/>
        <c:crossAx val="79581568"/>
        <c:crosses val="autoZero"/>
        <c:auto val="1"/>
        <c:lblOffset val="100"/>
        <c:baseTimeUnit val="years"/>
      </c:dateAx>
      <c:valAx>
        <c:axId val="7958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9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67.349999999999994</c:v>
                </c:pt>
                <c:pt idx="1">
                  <c:v>54.11</c:v>
                </c:pt>
                <c:pt idx="2">
                  <c:v>56.02</c:v>
                </c:pt>
                <c:pt idx="3">
                  <c:v>55.47</c:v>
                </c:pt>
                <c:pt idx="4">
                  <c:v>56.63</c:v>
                </c:pt>
              </c:numCache>
            </c:numRef>
          </c:val>
        </c:ser>
        <c:dLbls>
          <c:showLegendKey val="0"/>
          <c:showVal val="0"/>
          <c:showCatName val="0"/>
          <c:showSerName val="0"/>
          <c:showPercent val="0"/>
          <c:showBubbleSize val="0"/>
        </c:dLbls>
        <c:gapWidth val="150"/>
        <c:axId val="81275520"/>
        <c:axId val="8131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53.07</c:v>
                </c:pt>
                <c:pt idx="1">
                  <c:v>53.79</c:v>
                </c:pt>
                <c:pt idx="2">
                  <c:v>55.41</c:v>
                </c:pt>
                <c:pt idx="3">
                  <c:v>55.81</c:v>
                </c:pt>
                <c:pt idx="4">
                  <c:v>54.44</c:v>
                </c:pt>
              </c:numCache>
            </c:numRef>
          </c:val>
          <c:smooth val="0"/>
        </c:ser>
        <c:dLbls>
          <c:showLegendKey val="0"/>
          <c:showVal val="0"/>
          <c:showCatName val="0"/>
          <c:showSerName val="0"/>
          <c:showPercent val="0"/>
          <c:showBubbleSize val="0"/>
        </c:dLbls>
        <c:marker val="1"/>
        <c:smooth val="0"/>
        <c:axId val="81275520"/>
        <c:axId val="81310464"/>
      </c:lineChart>
      <c:dateAx>
        <c:axId val="81275520"/>
        <c:scaling>
          <c:orientation val="minMax"/>
        </c:scaling>
        <c:delete val="1"/>
        <c:axPos val="b"/>
        <c:numFmt formatCode="ge" sourceLinked="1"/>
        <c:majorTickMark val="none"/>
        <c:minorTickMark val="none"/>
        <c:tickLblPos val="none"/>
        <c:crossAx val="81310464"/>
        <c:crosses val="autoZero"/>
        <c:auto val="1"/>
        <c:lblOffset val="100"/>
        <c:baseTimeUnit val="years"/>
      </c:dateAx>
      <c:valAx>
        <c:axId val="8131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27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79.7</c:v>
                </c:pt>
                <c:pt idx="1">
                  <c:v>84.61</c:v>
                </c:pt>
                <c:pt idx="2">
                  <c:v>86.99</c:v>
                </c:pt>
                <c:pt idx="3">
                  <c:v>85.41</c:v>
                </c:pt>
                <c:pt idx="4">
                  <c:v>85.05</c:v>
                </c:pt>
              </c:numCache>
            </c:numRef>
          </c:val>
        </c:ser>
        <c:dLbls>
          <c:showLegendKey val="0"/>
          <c:showVal val="0"/>
          <c:showCatName val="0"/>
          <c:showSerName val="0"/>
          <c:showPercent val="0"/>
          <c:showBubbleSize val="0"/>
        </c:dLbls>
        <c:gapWidth val="150"/>
        <c:axId val="81340672"/>
        <c:axId val="8134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83.69</c:v>
                </c:pt>
                <c:pt idx="1">
                  <c:v>83.76</c:v>
                </c:pt>
                <c:pt idx="2">
                  <c:v>84.12</c:v>
                </c:pt>
                <c:pt idx="3">
                  <c:v>84.41</c:v>
                </c:pt>
                <c:pt idx="4">
                  <c:v>84.2</c:v>
                </c:pt>
              </c:numCache>
            </c:numRef>
          </c:val>
          <c:smooth val="0"/>
        </c:ser>
        <c:dLbls>
          <c:showLegendKey val="0"/>
          <c:showVal val="0"/>
          <c:showCatName val="0"/>
          <c:showSerName val="0"/>
          <c:showPercent val="0"/>
          <c:showBubbleSize val="0"/>
        </c:dLbls>
        <c:marker val="1"/>
        <c:smooth val="0"/>
        <c:axId val="81340672"/>
        <c:axId val="81342848"/>
      </c:lineChart>
      <c:dateAx>
        <c:axId val="81340672"/>
        <c:scaling>
          <c:orientation val="minMax"/>
        </c:scaling>
        <c:delete val="1"/>
        <c:axPos val="b"/>
        <c:numFmt formatCode="ge" sourceLinked="1"/>
        <c:majorTickMark val="none"/>
        <c:minorTickMark val="none"/>
        <c:tickLblPos val="none"/>
        <c:crossAx val="81342848"/>
        <c:crosses val="autoZero"/>
        <c:auto val="1"/>
        <c:lblOffset val="100"/>
        <c:baseTimeUnit val="years"/>
      </c:dateAx>
      <c:valAx>
        <c:axId val="8134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34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91.27</c:v>
                </c:pt>
                <c:pt idx="1">
                  <c:v>98.23</c:v>
                </c:pt>
                <c:pt idx="2">
                  <c:v>96.39</c:v>
                </c:pt>
                <c:pt idx="3">
                  <c:v>98.1</c:v>
                </c:pt>
                <c:pt idx="4">
                  <c:v>95.23</c:v>
                </c:pt>
              </c:numCache>
            </c:numRef>
          </c:val>
        </c:ser>
        <c:dLbls>
          <c:showLegendKey val="0"/>
          <c:showVal val="0"/>
          <c:showCatName val="0"/>
          <c:showSerName val="0"/>
          <c:showPercent val="0"/>
          <c:showBubbleSize val="0"/>
        </c:dLbls>
        <c:gapWidth val="150"/>
        <c:axId val="79599488"/>
        <c:axId val="7960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599488"/>
        <c:axId val="79609856"/>
      </c:lineChart>
      <c:dateAx>
        <c:axId val="79599488"/>
        <c:scaling>
          <c:orientation val="minMax"/>
        </c:scaling>
        <c:delete val="1"/>
        <c:axPos val="b"/>
        <c:numFmt formatCode="ge" sourceLinked="1"/>
        <c:majorTickMark val="none"/>
        <c:minorTickMark val="none"/>
        <c:tickLblPos val="none"/>
        <c:crossAx val="79609856"/>
        <c:crosses val="autoZero"/>
        <c:auto val="1"/>
        <c:lblOffset val="100"/>
        <c:baseTimeUnit val="years"/>
      </c:dateAx>
      <c:valAx>
        <c:axId val="7960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59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9652352"/>
        <c:axId val="7965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652352"/>
        <c:axId val="79654272"/>
      </c:lineChart>
      <c:dateAx>
        <c:axId val="79652352"/>
        <c:scaling>
          <c:orientation val="minMax"/>
        </c:scaling>
        <c:delete val="1"/>
        <c:axPos val="b"/>
        <c:numFmt formatCode="ge" sourceLinked="1"/>
        <c:majorTickMark val="none"/>
        <c:minorTickMark val="none"/>
        <c:tickLblPos val="none"/>
        <c:crossAx val="79654272"/>
        <c:crosses val="autoZero"/>
        <c:auto val="1"/>
        <c:lblOffset val="100"/>
        <c:baseTimeUnit val="years"/>
      </c:dateAx>
      <c:valAx>
        <c:axId val="7965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65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9684736"/>
        <c:axId val="7968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684736"/>
        <c:axId val="79686656"/>
      </c:lineChart>
      <c:dateAx>
        <c:axId val="79684736"/>
        <c:scaling>
          <c:orientation val="minMax"/>
        </c:scaling>
        <c:delete val="1"/>
        <c:axPos val="b"/>
        <c:numFmt formatCode="ge" sourceLinked="1"/>
        <c:majorTickMark val="none"/>
        <c:minorTickMark val="none"/>
        <c:tickLblPos val="none"/>
        <c:crossAx val="79686656"/>
        <c:crosses val="autoZero"/>
        <c:auto val="1"/>
        <c:lblOffset val="100"/>
        <c:baseTimeUnit val="years"/>
      </c:dateAx>
      <c:valAx>
        <c:axId val="7968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68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1042048"/>
        <c:axId val="8104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042048"/>
        <c:axId val="81048320"/>
      </c:lineChart>
      <c:dateAx>
        <c:axId val="81042048"/>
        <c:scaling>
          <c:orientation val="minMax"/>
        </c:scaling>
        <c:delete val="1"/>
        <c:axPos val="b"/>
        <c:numFmt formatCode="ge" sourceLinked="1"/>
        <c:majorTickMark val="none"/>
        <c:minorTickMark val="none"/>
        <c:tickLblPos val="none"/>
        <c:crossAx val="81048320"/>
        <c:crosses val="autoZero"/>
        <c:auto val="1"/>
        <c:lblOffset val="100"/>
        <c:baseTimeUnit val="years"/>
      </c:dateAx>
      <c:valAx>
        <c:axId val="8104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04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1083008"/>
        <c:axId val="8108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083008"/>
        <c:axId val="81089280"/>
      </c:lineChart>
      <c:dateAx>
        <c:axId val="81083008"/>
        <c:scaling>
          <c:orientation val="minMax"/>
        </c:scaling>
        <c:delete val="1"/>
        <c:axPos val="b"/>
        <c:numFmt formatCode="ge" sourceLinked="1"/>
        <c:majorTickMark val="none"/>
        <c:minorTickMark val="none"/>
        <c:tickLblPos val="none"/>
        <c:crossAx val="81089280"/>
        <c:crosses val="autoZero"/>
        <c:auto val="1"/>
        <c:lblOffset val="100"/>
        <c:baseTimeUnit val="years"/>
      </c:dateAx>
      <c:valAx>
        <c:axId val="8108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08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568.33000000000004</c:v>
                </c:pt>
                <c:pt idx="1">
                  <c:v>880.44</c:v>
                </c:pt>
                <c:pt idx="2">
                  <c:v>517.30999999999995</c:v>
                </c:pt>
                <c:pt idx="3" formatCode="#,##0.00;&quot;△&quot;#,##0.00">
                  <c:v>0</c:v>
                </c:pt>
                <c:pt idx="4">
                  <c:v>274.29000000000002</c:v>
                </c:pt>
              </c:numCache>
            </c:numRef>
          </c:val>
        </c:ser>
        <c:dLbls>
          <c:showLegendKey val="0"/>
          <c:showVal val="0"/>
          <c:showCatName val="0"/>
          <c:showSerName val="0"/>
          <c:showPercent val="0"/>
          <c:showBubbleSize val="0"/>
        </c:dLbls>
        <c:gapWidth val="150"/>
        <c:axId val="81107200"/>
        <c:axId val="8113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1320.98</c:v>
                </c:pt>
                <c:pt idx="1">
                  <c:v>1334.01</c:v>
                </c:pt>
                <c:pt idx="2">
                  <c:v>1273.52</c:v>
                </c:pt>
                <c:pt idx="3">
                  <c:v>1209.95</c:v>
                </c:pt>
                <c:pt idx="4">
                  <c:v>1136.5</c:v>
                </c:pt>
              </c:numCache>
            </c:numRef>
          </c:val>
          <c:smooth val="0"/>
        </c:ser>
        <c:dLbls>
          <c:showLegendKey val="0"/>
          <c:showVal val="0"/>
          <c:showCatName val="0"/>
          <c:showSerName val="0"/>
          <c:showPercent val="0"/>
          <c:showBubbleSize val="0"/>
        </c:dLbls>
        <c:marker val="1"/>
        <c:smooth val="0"/>
        <c:axId val="81107200"/>
        <c:axId val="81133952"/>
      </c:lineChart>
      <c:dateAx>
        <c:axId val="81107200"/>
        <c:scaling>
          <c:orientation val="minMax"/>
        </c:scaling>
        <c:delete val="1"/>
        <c:axPos val="b"/>
        <c:numFmt formatCode="ge" sourceLinked="1"/>
        <c:majorTickMark val="none"/>
        <c:minorTickMark val="none"/>
        <c:tickLblPos val="none"/>
        <c:crossAx val="81133952"/>
        <c:crosses val="autoZero"/>
        <c:auto val="1"/>
        <c:lblOffset val="100"/>
        <c:baseTimeUnit val="years"/>
      </c:dateAx>
      <c:valAx>
        <c:axId val="8113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10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85.17</c:v>
                </c:pt>
                <c:pt idx="1">
                  <c:v>84.53</c:v>
                </c:pt>
                <c:pt idx="2">
                  <c:v>85.49</c:v>
                </c:pt>
                <c:pt idx="3">
                  <c:v>81.2</c:v>
                </c:pt>
                <c:pt idx="4">
                  <c:v>88.38</c:v>
                </c:pt>
              </c:numCache>
            </c:numRef>
          </c:val>
        </c:ser>
        <c:dLbls>
          <c:showLegendKey val="0"/>
          <c:showVal val="0"/>
          <c:showCatName val="0"/>
          <c:showSerName val="0"/>
          <c:showPercent val="0"/>
          <c:showBubbleSize val="0"/>
        </c:dLbls>
        <c:gapWidth val="150"/>
        <c:axId val="81164160"/>
        <c:axId val="8117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68.63</c:v>
                </c:pt>
                <c:pt idx="1">
                  <c:v>67.14</c:v>
                </c:pt>
                <c:pt idx="2">
                  <c:v>67.849999999999994</c:v>
                </c:pt>
                <c:pt idx="3">
                  <c:v>69.48</c:v>
                </c:pt>
                <c:pt idx="4">
                  <c:v>71.650000000000006</c:v>
                </c:pt>
              </c:numCache>
            </c:numRef>
          </c:val>
          <c:smooth val="0"/>
        </c:ser>
        <c:dLbls>
          <c:showLegendKey val="0"/>
          <c:showVal val="0"/>
          <c:showCatName val="0"/>
          <c:showSerName val="0"/>
          <c:showPercent val="0"/>
          <c:showBubbleSize val="0"/>
        </c:dLbls>
        <c:marker val="1"/>
        <c:smooth val="0"/>
        <c:axId val="81164160"/>
        <c:axId val="81170432"/>
      </c:lineChart>
      <c:dateAx>
        <c:axId val="81164160"/>
        <c:scaling>
          <c:orientation val="minMax"/>
        </c:scaling>
        <c:delete val="1"/>
        <c:axPos val="b"/>
        <c:numFmt formatCode="ge" sourceLinked="1"/>
        <c:majorTickMark val="none"/>
        <c:minorTickMark val="none"/>
        <c:tickLblPos val="none"/>
        <c:crossAx val="81170432"/>
        <c:crosses val="autoZero"/>
        <c:auto val="1"/>
        <c:lblOffset val="100"/>
        <c:baseTimeUnit val="years"/>
      </c:dateAx>
      <c:valAx>
        <c:axId val="8117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16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150</c:v>
                </c:pt>
                <c:pt idx="1">
                  <c:v>150</c:v>
                </c:pt>
                <c:pt idx="2">
                  <c:v>150</c:v>
                </c:pt>
                <c:pt idx="3">
                  <c:v>161.47</c:v>
                </c:pt>
                <c:pt idx="4">
                  <c:v>150</c:v>
                </c:pt>
              </c:numCache>
            </c:numRef>
          </c:val>
        </c:ser>
        <c:dLbls>
          <c:showLegendKey val="0"/>
          <c:showVal val="0"/>
          <c:showCatName val="0"/>
          <c:showSerName val="0"/>
          <c:showPercent val="0"/>
          <c:showBubbleSize val="0"/>
        </c:dLbls>
        <c:gapWidth val="150"/>
        <c:axId val="81196160"/>
        <c:axId val="8119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222.94</c:v>
                </c:pt>
                <c:pt idx="1">
                  <c:v>224.83</c:v>
                </c:pt>
                <c:pt idx="2">
                  <c:v>224.94</c:v>
                </c:pt>
                <c:pt idx="3">
                  <c:v>220.67</c:v>
                </c:pt>
                <c:pt idx="4">
                  <c:v>217.82</c:v>
                </c:pt>
              </c:numCache>
            </c:numRef>
          </c:val>
          <c:smooth val="0"/>
        </c:ser>
        <c:dLbls>
          <c:showLegendKey val="0"/>
          <c:showVal val="0"/>
          <c:showCatName val="0"/>
          <c:showSerName val="0"/>
          <c:showPercent val="0"/>
          <c:showBubbleSize val="0"/>
        </c:dLbls>
        <c:marker val="1"/>
        <c:smooth val="0"/>
        <c:axId val="81196160"/>
        <c:axId val="81198080"/>
      </c:lineChart>
      <c:dateAx>
        <c:axId val="81196160"/>
        <c:scaling>
          <c:orientation val="minMax"/>
        </c:scaling>
        <c:delete val="1"/>
        <c:axPos val="b"/>
        <c:numFmt formatCode="ge" sourceLinked="1"/>
        <c:majorTickMark val="none"/>
        <c:minorTickMark val="none"/>
        <c:tickLblPos val="none"/>
        <c:crossAx val="81198080"/>
        <c:crosses val="autoZero"/>
        <c:auto val="1"/>
        <c:lblOffset val="100"/>
        <c:baseTimeUnit val="years"/>
      </c:dateAx>
      <c:valAx>
        <c:axId val="8119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19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A49"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栃木県　高根沢町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Cc2</v>
      </c>
      <c r="X8" s="70"/>
      <c r="Y8" s="70"/>
      <c r="Z8" s="70"/>
      <c r="AA8" s="70"/>
      <c r="AB8" s="70"/>
      <c r="AC8" s="70"/>
      <c r="AD8" s="3"/>
      <c r="AE8" s="3"/>
      <c r="AF8" s="3"/>
      <c r="AG8" s="3"/>
      <c r="AH8" s="3"/>
      <c r="AI8" s="3"/>
      <c r="AJ8" s="3"/>
      <c r="AK8" s="3"/>
      <c r="AL8" s="64">
        <f>データ!R6</f>
        <v>30036</v>
      </c>
      <c r="AM8" s="64"/>
      <c r="AN8" s="64"/>
      <c r="AO8" s="64"/>
      <c r="AP8" s="64"/>
      <c r="AQ8" s="64"/>
      <c r="AR8" s="64"/>
      <c r="AS8" s="64"/>
      <c r="AT8" s="63">
        <f>データ!S6</f>
        <v>70.87</v>
      </c>
      <c r="AU8" s="63"/>
      <c r="AV8" s="63"/>
      <c r="AW8" s="63"/>
      <c r="AX8" s="63"/>
      <c r="AY8" s="63"/>
      <c r="AZ8" s="63"/>
      <c r="BA8" s="63"/>
      <c r="BB8" s="63">
        <f>データ!T6</f>
        <v>423.82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46.78</v>
      </c>
      <c r="Q10" s="63"/>
      <c r="R10" s="63"/>
      <c r="S10" s="63"/>
      <c r="T10" s="63"/>
      <c r="U10" s="63"/>
      <c r="V10" s="63"/>
      <c r="W10" s="63">
        <f>データ!P6</f>
        <v>93.57</v>
      </c>
      <c r="X10" s="63"/>
      <c r="Y10" s="63"/>
      <c r="Z10" s="63"/>
      <c r="AA10" s="63"/>
      <c r="AB10" s="63"/>
      <c r="AC10" s="63"/>
      <c r="AD10" s="64">
        <f>データ!Q6</f>
        <v>2268</v>
      </c>
      <c r="AE10" s="64"/>
      <c r="AF10" s="64"/>
      <c r="AG10" s="64"/>
      <c r="AH10" s="64"/>
      <c r="AI10" s="64"/>
      <c r="AJ10" s="64"/>
      <c r="AK10" s="2"/>
      <c r="AL10" s="64">
        <f>データ!U6</f>
        <v>13996</v>
      </c>
      <c r="AM10" s="64"/>
      <c r="AN10" s="64"/>
      <c r="AO10" s="64"/>
      <c r="AP10" s="64"/>
      <c r="AQ10" s="64"/>
      <c r="AR10" s="64"/>
      <c r="AS10" s="64"/>
      <c r="AT10" s="63">
        <f>データ!V6</f>
        <v>3.2</v>
      </c>
      <c r="AU10" s="63"/>
      <c r="AV10" s="63"/>
      <c r="AW10" s="63"/>
      <c r="AX10" s="63"/>
      <c r="AY10" s="63"/>
      <c r="AZ10" s="63"/>
      <c r="BA10" s="63"/>
      <c r="BB10" s="63">
        <f>データ!W6</f>
        <v>4373.75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93866</v>
      </c>
      <c r="D6" s="31">
        <f t="shared" si="3"/>
        <v>47</v>
      </c>
      <c r="E6" s="31">
        <f t="shared" si="3"/>
        <v>17</v>
      </c>
      <c r="F6" s="31">
        <f t="shared" si="3"/>
        <v>1</v>
      </c>
      <c r="G6" s="31">
        <f t="shared" si="3"/>
        <v>0</v>
      </c>
      <c r="H6" s="31" t="str">
        <f t="shared" si="3"/>
        <v>栃木県　高根沢町</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46.78</v>
      </c>
      <c r="P6" s="32">
        <f t="shared" si="3"/>
        <v>93.57</v>
      </c>
      <c r="Q6" s="32">
        <f t="shared" si="3"/>
        <v>2268</v>
      </c>
      <c r="R6" s="32">
        <f t="shared" si="3"/>
        <v>30036</v>
      </c>
      <c r="S6" s="32">
        <f t="shared" si="3"/>
        <v>70.87</v>
      </c>
      <c r="T6" s="32">
        <f t="shared" si="3"/>
        <v>423.82</v>
      </c>
      <c r="U6" s="32">
        <f t="shared" si="3"/>
        <v>13996</v>
      </c>
      <c r="V6" s="32">
        <f t="shared" si="3"/>
        <v>3.2</v>
      </c>
      <c r="W6" s="32">
        <f t="shared" si="3"/>
        <v>4373.75</v>
      </c>
      <c r="X6" s="33">
        <f>IF(X7="",NA(),X7)</f>
        <v>91.27</v>
      </c>
      <c r="Y6" s="33">
        <f t="shared" ref="Y6:AG6" si="4">IF(Y7="",NA(),Y7)</f>
        <v>98.23</v>
      </c>
      <c r="Z6" s="33">
        <f t="shared" si="4"/>
        <v>96.39</v>
      </c>
      <c r="AA6" s="33">
        <f t="shared" si="4"/>
        <v>98.1</v>
      </c>
      <c r="AB6" s="33">
        <f t="shared" si="4"/>
        <v>95.23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568.33000000000004</v>
      </c>
      <c r="BF6" s="33">
        <f t="shared" ref="BF6:BN6" si="7">IF(BF7="",NA(),BF7)</f>
        <v>880.44</v>
      </c>
      <c r="BG6" s="33">
        <f t="shared" si="7"/>
        <v>517.30999999999995</v>
      </c>
      <c r="BH6" s="32">
        <f t="shared" si="7"/>
        <v>0</v>
      </c>
      <c r="BI6" s="33">
        <f t="shared" si="7"/>
        <v>274.29000000000002</v>
      </c>
      <c r="BJ6" s="33">
        <f t="shared" si="7"/>
        <v>1320.98</v>
      </c>
      <c r="BK6" s="33">
        <f t="shared" si="7"/>
        <v>1334.01</v>
      </c>
      <c r="BL6" s="33">
        <f t="shared" si="7"/>
        <v>1273.52</v>
      </c>
      <c r="BM6" s="33">
        <f t="shared" si="7"/>
        <v>1209.95</v>
      </c>
      <c r="BN6" s="33">
        <f t="shared" si="7"/>
        <v>1136.5</v>
      </c>
      <c r="BO6" s="32" t="str">
        <f>IF(BO7="","",IF(BO7="-","【-】","【"&amp;SUBSTITUTE(TEXT(BO7,"#,##0.00"),"-","△")&amp;"】"))</f>
        <v>【776.35】</v>
      </c>
      <c r="BP6" s="33">
        <f>IF(BP7="",NA(),BP7)</f>
        <v>85.17</v>
      </c>
      <c r="BQ6" s="33">
        <f t="shared" ref="BQ6:BY6" si="8">IF(BQ7="",NA(),BQ7)</f>
        <v>84.53</v>
      </c>
      <c r="BR6" s="33">
        <f t="shared" si="8"/>
        <v>85.49</v>
      </c>
      <c r="BS6" s="33">
        <f t="shared" si="8"/>
        <v>81.2</v>
      </c>
      <c r="BT6" s="33">
        <f t="shared" si="8"/>
        <v>88.38</v>
      </c>
      <c r="BU6" s="33">
        <f t="shared" si="8"/>
        <v>68.63</v>
      </c>
      <c r="BV6" s="33">
        <f t="shared" si="8"/>
        <v>67.14</v>
      </c>
      <c r="BW6" s="33">
        <f t="shared" si="8"/>
        <v>67.849999999999994</v>
      </c>
      <c r="BX6" s="33">
        <f t="shared" si="8"/>
        <v>69.48</v>
      </c>
      <c r="BY6" s="33">
        <f t="shared" si="8"/>
        <v>71.650000000000006</v>
      </c>
      <c r="BZ6" s="32" t="str">
        <f>IF(BZ7="","",IF(BZ7="-","【-】","【"&amp;SUBSTITUTE(TEXT(BZ7,"#,##0.00"),"-","△")&amp;"】"))</f>
        <v>【96.57】</v>
      </c>
      <c r="CA6" s="33">
        <f>IF(CA7="",NA(),CA7)</f>
        <v>150</v>
      </c>
      <c r="CB6" s="33">
        <f t="shared" ref="CB6:CJ6" si="9">IF(CB7="",NA(),CB7)</f>
        <v>150</v>
      </c>
      <c r="CC6" s="33">
        <f t="shared" si="9"/>
        <v>150</v>
      </c>
      <c r="CD6" s="33">
        <f t="shared" si="9"/>
        <v>161.47</v>
      </c>
      <c r="CE6" s="33">
        <f t="shared" si="9"/>
        <v>150</v>
      </c>
      <c r="CF6" s="33">
        <f t="shared" si="9"/>
        <v>222.94</v>
      </c>
      <c r="CG6" s="33">
        <f t="shared" si="9"/>
        <v>224.83</v>
      </c>
      <c r="CH6" s="33">
        <f t="shared" si="9"/>
        <v>224.94</v>
      </c>
      <c r="CI6" s="33">
        <f t="shared" si="9"/>
        <v>220.67</v>
      </c>
      <c r="CJ6" s="33">
        <f t="shared" si="9"/>
        <v>217.82</v>
      </c>
      <c r="CK6" s="32" t="str">
        <f>IF(CK7="","",IF(CK7="-","【-】","【"&amp;SUBSTITUTE(TEXT(CK7,"#,##0.00"),"-","△")&amp;"】"))</f>
        <v>【142.28】</v>
      </c>
      <c r="CL6" s="33">
        <f>IF(CL7="",NA(),CL7)</f>
        <v>67.349999999999994</v>
      </c>
      <c r="CM6" s="33">
        <f t="shared" ref="CM6:CU6" si="10">IF(CM7="",NA(),CM7)</f>
        <v>54.11</v>
      </c>
      <c r="CN6" s="33">
        <f t="shared" si="10"/>
        <v>56.02</v>
      </c>
      <c r="CO6" s="33">
        <f t="shared" si="10"/>
        <v>55.47</v>
      </c>
      <c r="CP6" s="33">
        <f t="shared" si="10"/>
        <v>56.63</v>
      </c>
      <c r="CQ6" s="33">
        <f t="shared" si="10"/>
        <v>53.07</v>
      </c>
      <c r="CR6" s="33">
        <f t="shared" si="10"/>
        <v>53.79</v>
      </c>
      <c r="CS6" s="33">
        <f t="shared" si="10"/>
        <v>55.41</v>
      </c>
      <c r="CT6" s="33">
        <f t="shared" si="10"/>
        <v>55.81</v>
      </c>
      <c r="CU6" s="33">
        <f t="shared" si="10"/>
        <v>54.44</v>
      </c>
      <c r="CV6" s="32" t="str">
        <f>IF(CV7="","",IF(CV7="-","【-】","【"&amp;SUBSTITUTE(TEXT(CV7,"#,##0.00"),"-","△")&amp;"】"))</f>
        <v>【60.35】</v>
      </c>
      <c r="CW6" s="33">
        <f>IF(CW7="",NA(),CW7)</f>
        <v>79.7</v>
      </c>
      <c r="CX6" s="33">
        <f t="shared" ref="CX6:DF6" si="11">IF(CX7="",NA(),CX7)</f>
        <v>84.61</v>
      </c>
      <c r="CY6" s="33">
        <f t="shared" si="11"/>
        <v>86.99</v>
      </c>
      <c r="CZ6" s="33">
        <f t="shared" si="11"/>
        <v>85.41</v>
      </c>
      <c r="DA6" s="33">
        <f t="shared" si="11"/>
        <v>85.05</v>
      </c>
      <c r="DB6" s="33">
        <f t="shared" si="11"/>
        <v>83.69</v>
      </c>
      <c r="DC6" s="33">
        <f t="shared" si="11"/>
        <v>83.76</v>
      </c>
      <c r="DD6" s="33">
        <f t="shared" si="11"/>
        <v>84.12</v>
      </c>
      <c r="DE6" s="33">
        <f t="shared" si="11"/>
        <v>84.41</v>
      </c>
      <c r="DF6" s="33">
        <f t="shared" si="11"/>
        <v>84.2</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0.01</v>
      </c>
      <c r="EK6" s="33">
        <f t="shared" si="14"/>
        <v>0.1</v>
      </c>
      <c r="EL6" s="33">
        <f t="shared" si="14"/>
        <v>7.0000000000000007E-2</v>
      </c>
      <c r="EM6" s="33">
        <f t="shared" si="14"/>
        <v>0.04</v>
      </c>
      <c r="EN6" s="32" t="str">
        <f>IF(EN7="","",IF(EN7="-","【-】","【"&amp;SUBSTITUTE(TEXT(EN7,"#,##0.00"),"-","△")&amp;"】"))</f>
        <v>【0.17】</v>
      </c>
    </row>
    <row r="7" spans="1:144" s="34" customFormat="1">
      <c r="A7" s="26"/>
      <c r="B7" s="35">
        <v>2014</v>
      </c>
      <c r="C7" s="35">
        <v>93866</v>
      </c>
      <c r="D7" s="35">
        <v>47</v>
      </c>
      <c r="E7" s="35">
        <v>17</v>
      </c>
      <c r="F7" s="35">
        <v>1</v>
      </c>
      <c r="G7" s="35">
        <v>0</v>
      </c>
      <c r="H7" s="35" t="s">
        <v>96</v>
      </c>
      <c r="I7" s="35" t="s">
        <v>97</v>
      </c>
      <c r="J7" s="35" t="s">
        <v>98</v>
      </c>
      <c r="K7" s="35" t="s">
        <v>99</v>
      </c>
      <c r="L7" s="35" t="s">
        <v>100</v>
      </c>
      <c r="M7" s="36" t="s">
        <v>101</v>
      </c>
      <c r="N7" s="36" t="s">
        <v>102</v>
      </c>
      <c r="O7" s="36">
        <v>46.78</v>
      </c>
      <c r="P7" s="36">
        <v>93.57</v>
      </c>
      <c r="Q7" s="36">
        <v>2268</v>
      </c>
      <c r="R7" s="36">
        <v>30036</v>
      </c>
      <c r="S7" s="36">
        <v>70.87</v>
      </c>
      <c r="T7" s="36">
        <v>423.82</v>
      </c>
      <c r="U7" s="36">
        <v>13996</v>
      </c>
      <c r="V7" s="36">
        <v>3.2</v>
      </c>
      <c r="W7" s="36">
        <v>4373.75</v>
      </c>
      <c r="X7" s="36">
        <v>91.27</v>
      </c>
      <c r="Y7" s="36">
        <v>98.23</v>
      </c>
      <c r="Z7" s="36">
        <v>96.39</v>
      </c>
      <c r="AA7" s="36">
        <v>98.1</v>
      </c>
      <c r="AB7" s="36">
        <v>95.23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568.33000000000004</v>
      </c>
      <c r="BF7" s="36">
        <v>880.44</v>
      </c>
      <c r="BG7" s="36">
        <v>517.30999999999995</v>
      </c>
      <c r="BH7" s="36">
        <v>0</v>
      </c>
      <c r="BI7" s="36">
        <v>274.29000000000002</v>
      </c>
      <c r="BJ7" s="36">
        <v>1320.98</v>
      </c>
      <c r="BK7" s="36">
        <v>1334.01</v>
      </c>
      <c r="BL7" s="36">
        <v>1273.52</v>
      </c>
      <c r="BM7" s="36">
        <v>1209.95</v>
      </c>
      <c r="BN7" s="36">
        <v>1136.5</v>
      </c>
      <c r="BO7" s="36">
        <v>776.35</v>
      </c>
      <c r="BP7" s="36">
        <v>85.17</v>
      </c>
      <c r="BQ7" s="36">
        <v>84.53</v>
      </c>
      <c r="BR7" s="36">
        <v>85.49</v>
      </c>
      <c r="BS7" s="36">
        <v>81.2</v>
      </c>
      <c r="BT7" s="36">
        <v>88.38</v>
      </c>
      <c r="BU7" s="36">
        <v>68.63</v>
      </c>
      <c r="BV7" s="36">
        <v>67.14</v>
      </c>
      <c r="BW7" s="36">
        <v>67.849999999999994</v>
      </c>
      <c r="BX7" s="36">
        <v>69.48</v>
      </c>
      <c r="BY7" s="36">
        <v>71.650000000000006</v>
      </c>
      <c r="BZ7" s="36">
        <v>96.57</v>
      </c>
      <c r="CA7" s="36">
        <v>150</v>
      </c>
      <c r="CB7" s="36">
        <v>150</v>
      </c>
      <c r="CC7" s="36">
        <v>150</v>
      </c>
      <c r="CD7" s="36">
        <v>161.47</v>
      </c>
      <c r="CE7" s="36">
        <v>150</v>
      </c>
      <c r="CF7" s="36">
        <v>222.94</v>
      </c>
      <c r="CG7" s="36">
        <v>224.83</v>
      </c>
      <c r="CH7" s="36">
        <v>224.94</v>
      </c>
      <c r="CI7" s="36">
        <v>220.67</v>
      </c>
      <c r="CJ7" s="36">
        <v>217.82</v>
      </c>
      <c r="CK7" s="36">
        <v>142.28</v>
      </c>
      <c r="CL7" s="36">
        <v>67.349999999999994</v>
      </c>
      <c r="CM7" s="36">
        <v>54.11</v>
      </c>
      <c r="CN7" s="36">
        <v>56.02</v>
      </c>
      <c r="CO7" s="36">
        <v>55.47</v>
      </c>
      <c r="CP7" s="36">
        <v>56.63</v>
      </c>
      <c r="CQ7" s="36">
        <v>53.07</v>
      </c>
      <c r="CR7" s="36">
        <v>53.79</v>
      </c>
      <c r="CS7" s="36">
        <v>55.41</v>
      </c>
      <c r="CT7" s="36">
        <v>55.81</v>
      </c>
      <c r="CU7" s="36">
        <v>54.44</v>
      </c>
      <c r="CV7" s="36">
        <v>60.35</v>
      </c>
      <c r="CW7" s="36">
        <v>79.7</v>
      </c>
      <c r="CX7" s="36">
        <v>84.61</v>
      </c>
      <c r="CY7" s="36">
        <v>86.99</v>
      </c>
      <c r="CZ7" s="36">
        <v>85.41</v>
      </c>
      <c r="DA7" s="36">
        <v>85.05</v>
      </c>
      <c r="DB7" s="36">
        <v>83.69</v>
      </c>
      <c r="DC7" s="36">
        <v>83.76</v>
      </c>
      <c r="DD7" s="36">
        <v>84.12</v>
      </c>
      <c r="DE7" s="36">
        <v>84.41</v>
      </c>
      <c r="DF7" s="36">
        <v>84.2</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0.01</v>
      </c>
      <c r="EK7" s="36">
        <v>0.1</v>
      </c>
      <c r="EL7" s="36">
        <v>7.0000000000000007E-2</v>
      </c>
      <c r="EM7" s="36">
        <v>0.04</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高根沢町</cp:lastModifiedBy>
  <dcterms:created xsi:type="dcterms:W3CDTF">2016-02-03T08:49:06Z</dcterms:created>
  <dcterms:modified xsi:type="dcterms:W3CDTF">2016-02-16T11:43:24Z</dcterms:modified>
  <cp:category/>
</cp:coreProperties>
</file>