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yame\090上下水道課\H30_上下水道課\Ａ全般\c 財務\経営比較分析表\"/>
    </mc:Choice>
  </mc:AlternateContent>
  <workbookProtection workbookAlgorithmName="SHA-512" workbookHashValue="GB0CrqxMoqX3ym1j3q9fHbfPRO3vDhT/Rz5SoXP2fXqhrz0YMJzK9I9+xmjgGhbVrFmwUa9qJ9xjDJ8fwF91Dw==" workbookSaltValue="Wl+E1BRBxCUt2lhOrETaO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<sst xmlns="http://schemas.openxmlformats.org/spreadsheetml/2006/main" count="240" uniqueCount="126">
  <si>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</si>
  <si>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</si>
  <si>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</si>
  <si>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</si>
  <si>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</si>
  <si>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</si>
  <si>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</si>
  <si>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</si>
  <si>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</si>
  <si>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</si>
  <si>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</si>
  <si>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</si>
  <si>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</si>
  <si>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</si>
  <si>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</si>
  <si>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</si>
  <si>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</si>
  <si>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</si>
  <si>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</si>
  <si>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</si>
  <si>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</si>
  <si>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</si>
  <si>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</si>
  <si>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</si>
  <si>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</si>
  <si>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</si>
  <si>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</si>
  <si>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</si>
  <si>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</si>
  <si>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</si>
  <si>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</si>
  <si>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</si>
  <si>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</si>
  <si>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</si>
  <si>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</si>
  <si>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</si>
  <si>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</si>
  <si>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</si>
  <si>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</si>
  <si>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</si>
  <si>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</si>
  <si>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</si>
  <si>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</si>
  <si>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</si>
  <si>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</si>
  <si>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</si>
  <si>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</si>
  <si>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</si>
  <si>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</si>
  <si>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</si>
  <si>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</si>
  <si>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</si>
  <si>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</si>
  <si>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</si>
  <si>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</si>
  <si>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</si>
  <si>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</si>
  <si>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</si>
  <si>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</si>
  <si>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</si>
  <si>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</si>
  <si>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</si>
  <si>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</si>
  <si>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</si>
  <si>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</si>
  <si>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</si>
  <si>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</si>
  <si>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</si>
  <si>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</si>
  <si>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</si>
  <si>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</si>
  <si>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</si>
  <si>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</si>
  <si>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</si>
  <si>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</si>
  <si>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</si>
  <si>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</si>
  <si>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</si>
  <si>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</si>
  <si>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</si>
  <si>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</si>
  <si>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</si>
  <si>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</si>
  <si>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</si>
  <si>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</si>
  <si>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</si>
  <si>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</si>
  <si>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</si>
  <si>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</si>
  <si>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</si>
  <si>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</si>
  <si>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</si>
  <si>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</si>
  <si>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</si>
  <si>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</si>
  <si>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</si>
  <si>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</si>
  <si>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</si>
  <si>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</si>
  <si>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</si>
  <si>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</si>
  <si>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</si>
  <si>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</si>
  <si>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</si>
  <si>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</si>
  <si>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</si>
  <si>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</si>
  <si>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</si>
  <si>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</si>
  <si>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</si>
  <si>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</si>
  <si>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</si>
  <si>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</si>
  <si>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</si>
  <si>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</si>
  <si>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</si>
  <si>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</si>
  <si>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</si>
  <si>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</si>
  <si>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</si>
  <si>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</si>
  <si>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</si>
  <si>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</si>
  <si>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本町の農業集落排水事業は、整備済の為、新たな建設投資予定はなく、維持管理事業となります。
　処理区域内人口における下水への接続人口の割合を表す、「⑧水洗化率」は97.52％と概ね接続しており、施設の適正規模を判断する指標である、「⑦施設利用率」は62.70％と類似団体に比べ良好な値を示しているといえますが、処理区域内の人口減少や節水機器等の普及により年々処理水量が減少しているのが逓減の要因として考えられます。
　一方、1㎥あたりの汚水処理に係るコストを示す指標である、「⑥汚水処理原価」は223.05円（前年度比-99.50円）、使用料で回収すべき経費をどの程度使用料で賄えているかを表す指標である、「⑤経費回収率」は47.86％（前年度比+14.51％）と、前年度に比べ施設の修繕費が減少したことによ</t>
    </r>
    <r>
      <rPr>
        <sz val="11"/>
        <rFont val="ＭＳ ゴシック"/>
        <family val="3"/>
        <charset val="128"/>
      </rPr>
      <t>り改善しましたが</t>
    </r>
    <r>
      <rPr>
        <sz val="11"/>
        <color theme="1"/>
        <rFont val="ＭＳ ゴシック"/>
        <family val="3"/>
        <charset val="128"/>
      </rPr>
      <t>、料金収入や一般会計からの繰入金等の総収益で、総費用に地方債償還金を加えた費用をどの程度賄えているかを表す指標である、「①収益的収支比率」は70.15％と単年度収支で赤字となっています。</t>
    </r>
    <rPh sb="334" eb="337">
      <t>ゼンネンド</t>
    </rPh>
    <rPh sb="338" eb="339">
      <t>クラ</t>
    </rPh>
    <rPh sb="340" eb="342">
      <t>シセツ</t>
    </rPh>
    <rPh sb="343" eb="346">
      <t>シュウゼンヒ</t>
    </rPh>
    <rPh sb="347" eb="349">
      <t>ゲンショウ</t>
    </rPh>
    <rPh sb="356" eb="358">
      <t>カイゼン</t>
    </rPh>
    <phoneticPr fontId="4"/>
  </si>
  <si>
    <t xml:space="preserve">  本町の下水道施設は比較的新しいものですが、今後施設の老朽化が進み、施設の修繕や更新が必要になってきます。
　そのため、当町では平成29年度において、施設の劣化状況を調べる「機能診断調査」を行い、平成30年度、その結果に基づき施設機能を保全するために必要な対策方法等を定める「最適整備構想」の策定に取組んでおります。これは、施設の老朽化及び人口減少等から施設の効率的な運営が困難となっている現状を踏まえ、国からも策定が推奨されているものです。
　今後は策定した計画に基づき、計画的な施設管理を行っていきます。</t>
    <rPh sb="61" eb="62">
      <t>トウ</t>
    </rPh>
    <rPh sb="62" eb="63">
      <t>マチ</t>
    </rPh>
    <rPh sb="65" eb="67">
      <t>ヘイセイ</t>
    </rPh>
    <rPh sb="69" eb="71">
      <t>ネンド</t>
    </rPh>
    <rPh sb="96" eb="97">
      <t>オコナ</t>
    </rPh>
    <rPh sb="99" eb="101">
      <t>ヘイセイ</t>
    </rPh>
    <rPh sb="103" eb="105">
      <t>ネンド</t>
    </rPh>
    <rPh sb="147" eb="149">
      <t>サクテイ</t>
    </rPh>
    <rPh sb="150" eb="152">
      <t>トリク</t>
    </rPh>
    <rPh sb="163" eb="165">
      <t>シセツ</t>
    </rPh>
    <rPh sb="166" eb="169">
      <t>ロウキュウカ</t>
    </rPh>
    <rPh sb="169" eb="170">
      <t>オヨ</t>
    </rPh>
    <rPh sb="203" eb="204">
      <t>クニ</t>
    </rPh>
    <rPh sb="207" eb="209">
      <t>サクテイ</t>
    </rPh>
    <rPh sb="210" eb="212">
      <t>スイショウ</t>
    </rPh>
    <rPh sb="224" eb="226">
      <t>コンゴ</t>
    </rPh>
    <rPh sb="227" eb="229">
      <t>サクテイ</t>
    </rPh>
    <rPh sb="231" eb="233">
      <t>ケイカク</t>
    </rPh>
    <rPh sb="234" eb="235">
      <t>モト</t>
    </rPh>
    <rPh sb="238" eb="240">
      <t>ケイカク</t>
    </rPh>
    <rPh sb="240" eb="241">
      <t>テキ</t>
    </rPh>
    <rPh sb="242" eb="244">
      <t>シセツ</t>
    </rPh>
    <rPh sb="244" eb="246">
      <t>カンリ</t>
    </rPh>
    <rPh sb="247" eb="248">
      <t>オコナ</t>
    </rPh>
    <phoneticPr fontId="4"/>
  </si>
  <si>
    <t xml:space="preserve">  本表から類似団体と比較すると効率的な運営ができているといえますが、単年度収支でみると赤字となっています。
　当町では、平成30年度から地方公営企業法を適用します。それにより、これまでの現金の収支ではなく、債権や債務など経済活動の発生という事実に基づき経理記帳を行うため、一定期間における事業の経営成績や特定の時点における財政状態が明確になります。
　また、平成30年度、安定的な事業継続を維持することを目的とした「下水道事業経営戦略」の策定にも取組んでおります。今後は法適用により、経営、資産状況をより正確に把握しながら、経営戦略で定めた投資・財政計画との乖離を検証、必要な見直しを行うことで経営基盤の安定化を図っていきます。    </t>
    <rPh sb="56" eb="57">
      <t>トウ</t>
    </rPh>
    <rPh sb="57" eb="58">
      <t>マチ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</si>
</sst>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13-4F43-8CCC-D04B1BC5E6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0F13-4F43-8CCC-D04B1BC5E6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71.400000000000006</c:v>
                </c:pt>
                <c:pt idx="1">
                  <c:v>71.2</c:v>
                </c:pt>
                <c:pt idx="2">
                  <c:v>65.5</c:v>
                </c:pt>
                <c:pt idx="3">
                  <c:v>64.2</c:v>
                </c:pt>
                <c:pt idx="4">
                  <c:v>62.7</c:v>
                </c:pt>
              </c:numCache>
            </c:numRef>
          </c:val>
          <c:extLst>
            <c:ext xmlns:c16="http://schemas.microsoft.com/office/drawing/2014/chart" uri="{C3380CC4-5D6E-409C-BE32-E72D297353CC}">
              <c16:uniqueId val="{00000000-E07D-4752-8041-4595C58196F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E07D-4752-8041-4595C58196F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97.14</c:v>
                </c:pt>
                <c:pt idx="1">
                  <c:v>96.84</c:v>
                </c:pt>
                <c:pt idx="2">
                  <c:v>96.93</c:v>
                </c:pt>
                <c:pt idx="3">
                  <c:v>97.24</c:v>
                </c:pt>
                <c:pt idx="4">
                  <c:v>97.52</c:v>
                </c:pt>
              </c:numCache>
            </c:numRef>
          </c:val>
          <c:extLst>
            <c:ext xmlns:c16="http://schemas.microsoft.com/office/drawing/2014/chart" uri="{C3380CC4-5D6E-409C-BE32-E72D297353CC}">
              <c16:uniqueId val="{00000000-97DC-4A07-AF6A-FBEC45054F7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97DC-4A07-AF6A-FBEC45054F7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66.33</c:v>
                </c:pt>
                <c:pt idx="1">
                  <c:v>58.69</c:v>
                </c:pt>
                <c:pt idx="2">
                  <c:v>62.17</c:v>
                </c:pt>
                <c:pt idx="3">
                  <c:v>77.02</c:v>
                </c:pt>
                <c:pt idx="4">
                  <c:v>70.150000000000006</c:v>
                </c:pt>
              </c:numCache>
            </c:numRef>
          </c:val>
          <c:extLst>
            <c:ext xmlns:c16="http://schemas.microsoft.com/office/drawing/2014/chart" uri="{C3380CC4-5D6E-409C-BE32-E72D297353CC}">
              <c16:uniqueId val="{00000000-A5E8-45CC-AC4F-986D5AB561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E8-45CC-AC4F-986D5AB561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44-4128-9563-A216B61C2C8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44-4128-9563-A216B61C2C8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EF-47F9-BB8F-8170F56B67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EF-47F9-BB8F-8170F56B67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12-4AE1-9D29-D4C3210D511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12-4AE1-9D29-D4C3210D511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0C-4E9C-85C9-A4D82DEF95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0C-4E9C-85C9-A4D82DEF95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4B-4DF7-A452-D028F4EE788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1C4B-4DF7-A452-D028F4EE788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54.06</c:v>
                </c:pt>
                <c:pt idx="1">
                  <c:v>44.28</c:v>
                </c:pt>
                <c:pt idx="2">
                  <c:v>45.14</c:v>
                </c:pt>
                <c:pt idx="3">
                  <c:v>33.35</c:v>
                </c:pt>
                <c:pt idx="4">
                  <c:v>47.86</c:v>
                </c:pt>
              </c:numCache>
            </c:numRef>
          </c:val>
          <c:extLst>
            <c:ext xmlns:c16="http://schemas.microsoft.com/office/drawing/2014/chart" uri="{C3380CC4-5D6E-409C-BE32-E72D297353CC}">
              <c16:uniqueId val="{00000000-27CB-45D1-9F4F-4D509D9D0B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27CB-45D1-9F4F-4D509D9D0B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175.43</c:v>
                </c:pt>
                <c:pt idx="1">
                  <c:v>218.74</c:v>
                </c:pt>
                <c:pt idx="2">
                  <c:v>233.12</c:v>
                </c:pt>
                <c:pt idx="3">
                  <c:v>322.55</c:v>
                </c:pt>
                <c:pt idx="4">
                  <c:v>223.05</c:v>
                </c:pt>
              </c:numCache>
            </c:numRef>
          </c:val>
          <c:extLst>
            <c:ext xmlns:c16="http://schemas.microsoft.com/office/drawing/2014/chart" uri="{C3380CC4-5D6E-409C-BE32-E72D297353CC}">
              <c16:uniqueId val="{00000000-9DFF-43EA-A629-0A0F4071F9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9DFF-43EA-A629-0A0F4071F9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BT84" sqref="BT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高根沢町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29753</v>
      </c>
      <c r="AM8" s="66"/>
      <c r="AN8" s="66"/>
      <c r="AO8" s="66"/>
      <c r="AP8" s="66"/>
      <c r="AQ8" s="66"/>
      <c r="AR8" s="66"/>
      <c r="AS8" s="66"/>
      <c r="AT8" s="65">
        <f>データ!T6</f>
        <v>70.87</v>
      </c>
      <c r="AU8" s="65"/>
      <c r="AV8" s="65"/>
      <c r="AW8" s="65"/>
      <c r="AX8" s="65"/>
      <c r="AY8" s="65"/>
      <c r="AZ8" s="65"/>
      <c r="BA8" s="65"/>
      <c r="BB8" s="65">
        <f>データ!U6</f>
        <v>419.83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5.0199999999999996</v>
      </c>
      <c r="Q10" s="65"/>
      <c r="R10" s="65"/>
      <c r="S10" s="65"/>
      <c r="T10" s="65"/>
      <c r="U10" s="65"/>
      <c r="V10" s="65"/>
      <c r="W10" s="65">
        <f>データ!Q6</f>
        <v>100</v>
      </c>
      <c r="X10" s="65"/>
      <c r="Y10" s="65"/>
      <c r="Z10" s="65"/>
      <c r="AA10" s="65"/>
      <c r="AB10" s="65"/>
      <c r="AC10" s="65"/>
      <c r="AD10" s="66">
        <f>データ!R6</f>
        <v>3672</v>
      </c>
      <c r="AE10" s="66"/>
      <c r="AF10" s="66"/>
      <c r="AG10" s="66"/>
      <c r="AH10" s="66"/>
      <c r="AI10" s="66"/>
      <c r="AJ10" s="66"/>
      <c r="AK10" s="2"/>
      <c r="AL10" s="66">
        <f>データ!V6</f>
        <v>1490</v>
      </c>
      <c r="AM10" s="66"/>
      <c r="AN10" s="66"/>
      <c r="AO10" s="66"/>
      <c r="AP10" s="66"/>
      <c r="AQ10" s="66"/>
      <c r="AR10" s="66"/>
      <c r="AS10" s="66"/>
      <c r="AT10" s="65">
        <f>データ!W6</f>
        <v>2.02</v>
      </c>
      <c r="AU10" s="65"/>
      <c r="AV10" s="65"/>
      <c r="AW10" s="65"/>
      <c r="AX10" s="65"/>
      <c r="AY10" s="65"/>
      <c r="AZ10" s="65"/>
      <c r="BA10" s="65"/>
      <c r="BB10" s="65">
        <f>データ!X6</f>
        <v>737.62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Oo0xeylx6f6SBqxJtYSHKCtPV+8LAoI9KL1YbDHc5fSTQMx1GXEshS1QmYLGRfwgEBTZ/rslwa8WUwqKeDfeyw==" saltValue="eydyYRU/e2obz0Db781eT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93866</v>
      </c>
      <c r="D6" s="32">
        <f t="shared" si="3"/>
        <v>47</v>
      </c>
      <c r="E6" s="32">
        <f t="shared" si="3"/>
        <v>17</v>
      </c>
      <c r="F6" s="32">
        <f t="shared" si="3"/>
        <v>5</v>
      </c>
      <c r="G6" s="32">
        <f t="shared" si="3"/>
        <v>0</v>
      </c>
      <c r="H6" s="32" t="str">
        <f t="shared" si="3"/>
        <v>栃木県　高根沢町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5.0199999999999996</v>
      </c>
      <c r="Q6" s="33">
        <f t="shared" si="3"/>
        <v>100</v>
      </c>
      <c r="R6" s="33">
        <f t="shared" si="3"/>
        <v>3672</v>
      </c>
      <c r="S6" s="33">
        <f t="shared" si="3"/>
        <v>29753</v>
      </c>
      <c r="T6" s="33">
        <f t="shared" si="3"/>
        <v>70.87</v>
      </c>
      <c r="U6" s="33">
        <f t="shared" si="3"/>
        <v>419.83</v>
      </c>
      <c r="V6" s="33">
        <f t="shared" si="3"/>
        <v>1490</v>
      </c>
      <c r="W6" s="33">
        <f t="shared" si="3"/>
        <v>2.02</v>
      </c>
      <c r="X6" s="33">
        <f t="shared" si="3"/>
        <v>737.62</v>
      </c>
      <c r="Y6" s="34">
        <f>IF(Y7="",NA(),Y7)</f>
        <v>66.33</v>
      </c>
      <c r="Z6" s="34">
        <f t="shared" ref="Z6:AH6" si="4">IF(Z7="",NA(),Z7)</f>
        <v>58.69</v>
      </c>
      <c r="AA6" s="34">
        <f t="shared" si="4"/>
        <v>62.17</v>
      </c>
      <c r="AB6" s="34">
        <f t="shared" si="4"/>
        <v>77.02</v>
      </c>
      <c r="AC6" s="34">
        <f t="shared" si="4"/>
        <v>70.150000000000006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54.06</v>
      </c>
      <c r="BR6" s="34">
        <f t="shared" ref="BR6:BZ6" si="8">IF(BR7="",NA(),BR7)</f>
        <v>44.28</v>
      </c>
      <c r="BS6" s="34">
        <f t="shared" si="8"/>
        <v>45.14</v>
      </c>
      <c r="BT6" s="34">
        <f t="shared" si="8"/>
        <v>33.35</v>
      </c>
      <c r="BU6" s="34">
        <f t="shared" si="8"/>
        <v>47.86</v>
      </c>
      <c r="BV6" s="34">
        <f t="shared" si="8"/>
        <v>50.9</v>
      </c>
      <c r="BW6" s="34">
        <f t="shared" si="8"/>
        <v>50.82</v>
      </c>
      <c r="BX6" s="34">
        <f t="shared" si="8"/>
        <v>52.19</v>
      </c>
      <c r="BY6" s="34">
        <f t="shared" si="8"/>
        <v>55.32</v>
      </c>
      <c r="BZ6" s="34">
        <f t="shared" si="8"/>
        <v>59.8</v>
      </c>
      <c r="CA6" s="33" t="str">
        <f>IF(CA7="","",IF(CA7="-","【-】","【"&amp;SUBSTITUTE(TEXT(CA7,"#,##0.00"),"-","△")&amp;"】"))</f>
        <v>【60.64】</v>
      </c>
      <c r="CB6" s="34">
        <f>IF(CB7="",NA(),CB7)</f>
        <v>175.43</v>
      </c>
      <c r="CC6" s="34">
        <f t="shared" ref="CC6:CK6" si="9">IF(CC7="",NA(),CC7)</f>
        <v>218.74</v>
      </c>
      <c r="CD6" s="34">
        <f t="shared" si="9"/>
        <v>233.12</v>
      </c>
      <c r="CE6" s="34">
        <f t="shared" si="9"/>
        <v>322.55</v>
      </c>
      <c r="CF6" s="34">
        <f t="shared" si="9"/>
        <v>223.05</v>
      </c>
      <c r="CG6" s="34">
        <f t="shared" si="9"/>
        <v>293.27</v>
      </c>
      <c r="CH6" s="34">
        <f t="shared" si="9"/>
        <v>300.52</v>
      </c>
      <c r="CI6" s="34">
        <f t="shared" si="9"/>
        <v>296.14</v>
      </c>
      <c r="CJ6" s="34">
        <f t="shared" si="9"/>
        <v>283.17</v>
      </c>
      <c r="CK6" s="34">
        <f t="shared" si="9"/>
        <v>263.76</v>
      </c>
      <c r="CL6" s="33" t="str">
        <f>IF(CL7="","",IF(CL7="-","【-】","【"&amp;SUBSTITUTE(TEXT(CL7,"#,##0.00"),"-","△")&amp;"】"))</f>
        <v>【255.52】</v>
      </c>
      <c r="CM6" s="34">
        <f>IF(CM7="",NA(),CM7)</f>
        <v>71.400000000000006</v>
      </c>
      <c r="CN6" s="34">
        <f t="shared" ref="CN6:CV6" si="10">IF(CN7="",NA(),CN7)</f>
        <v>71.2</v>
      </c>
      <c r="CO6" s="34">
        <f t="shared" si="10"/>
        <v>65.5</v>
      </c>
      <c r="CP6" s="34">
        <f t="shared" si="10"/>
        <v>64.2</v>
      </c>
      <c r="CQ6" s="34">
        <f t="shared" si="10"/>
        <v>62.7</v>
      </c>
      <c r="CR6" s="34">
        <f t="shared" si="10"/>
        <v>53.78</v>
      </c>
      <c r="CS6" s="34">
        <f t="shared" si="10"/>
        <v>53.24</v>
      </c>
      <c r="CT6" s="34">
        <f t="shared" si="10"/>
        <v>52.31</v>
      </c>
      <c r="CU6" s="34">
        <f t="shared" si="10"/>
        <v>60.65</v>
      </c>
      <c r="CV6" s="34">
        <f t="shared" si="10"/>
        <v>51.75</v>
      </c>
      <c r="CW6" s="33" t="str">
        <f>IF(CW7="","",IF(CW7="-","【-】","【"&amp;SUBSTITUTE(TEXT(CW7,"#,##0.00"),"-","△")&amp;"】"))</f>
        <v>【52.49】</v>
      </c>
      <c r="CX6" s="34">
        <f>IF(CX7="",NA(),CX7)</f>
        <v>97.14</v>
      </c>
      <c r="CY6" s="34">
        <f t="shared" ref="CY6:DG6" si="11">IF(CY7="",NA(),CY7)</f>
        <v>96.84</v>
      </c>
      <c r="CZ6" s="34">
        <f t="shared" si="11"/>
        <v>96.93</v>
      </c>
      <c r="DA6" s="34">
        <f t="shared" si="11"/>
        <v>97.24</v>
      </c>
      <c r="DB6" s="34">
        <f t="shared" si="11"/>
        <v>97.52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93866</v>
      </c>
      <c r="D7" s="36">
        <v>47</v>
      </c>
      <c r="E7" s="36">
        <v>17</v>
      </c>
      <c r="F7" s="36">
        <v>5</v>
      </c>
      <c r="G7" s="36">
        <v>0</v>
      </c>
      <c r="H7" s="36" t="s">
        <v>110</v>
      </c>
      <c r="I7" s="36" t="s">
        <v>111</v>
      </c>
      <c r="J7" s="36" t="s">
        <v>112</v>
      </c>
      <c r="K7" s="36" t="s">
        <v>113</v>
      </c>
      <c r="L7" s="36" t="s">
        <v>114</v>
      </c>
      <c r="M7" s="36" t="s">
        <v>115</v>
      </c>
      <c r="N7" s="37" t="s">
        <v>116</v>
      </c>
      <c r="O7" s="37" t="s">
        <v>117</v>
      </c>
      <c r="P7" s="37">
        <v>5.0199999999999996</v>
      </c>
      <c r="Q7" s="37">
        <v>100</v>
      </c>
      <c r="R7" s="37">
        <v>3672</v>
      </c>
      <c r="S7" s="37">
        <v>29753</v>
      </c>
      <c r="T7" s="37">
        <v>70.87</v>
      </c>
      <c r="U7" s="37">
        <v>419.83</v>
      </c>
      <c r="V7" s="37">
        <v>1490</v>
      </c>
      <c r="W7" s="37">
        <v>2.02</v>
      </c>
      <c r="X7" s="37">
        <v>737.62</v>
      </c>
      <c r="Y7" s="37">
        <v>66.33</v>
      </c>
      <c r="Z7" s="37">
        <v>58.69</v>
      </c>
      <c r="AA7" s="37">
        <v>62.17</v>
      </c>
      <c r="AB7" s="37">
        <v>77.02</v>
      </c>
      <c r="AC7" s="37">
        <v>70.150000000000006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54.06</v>
      </c>
      <c r="BR7" s="37">
        <v>44.28</v>
      </c>
      <c r="BS7" s="37">
        <v>45.14</v>
      </c>
      <c r="BT7" s="37">
        <v>33.35</v>
      </c>
      <c r="BU7" s="37">
        <v>47.86</v>
      </c>
      <c r="BV7" s="37">
        <v>50.9</v>
      </c>
      <c r="BW7" s="37">
        <v>50.82</v>
      </c>
      <c r="BX7" s="37">
        <v>52.19</v>
      </c>
      <c r="BY7" s="37">
        <v>55.32</v>
      </c>
      <c r="BZ7" s="37">
        <v>59.8</v>
      </c>
      <c r="CA7" s="37">
        <v>60.64</v>
      </c>
      <c r="CB7" s="37">
        <v>175.43</v>
      </c>
      <c r="CC7" s="37">
        <v>218.74</v>
      </c>
      <c r="CD7" s="37">
        <v>233.12</v>
      </c>
      <c r="CE7" s="37">
        <v>322.55</v>
      </c>
      <c r="CF7" s="37">
        <v>223.05</v>
      </c>
      <c r="CG7" s="37">
        <v>293.27</v>
      </c>
      <c r="CH7" s="37">
        <v>300.52</v>
      </c>
      <c r="CI7" s="37">
        <v>296.14</v>
      </c>
      <c r="CJ7" s="37">
        <v>283.17</v>
      </c>
      <c r="CK7" s="37">
        <v>263.76</v>
      </c>
      <c r="CL7" s="37">
        <v>255.52</v>
      </c>
      <c r="CM7" s="37">
        <v>71.400000000000006</v>
      </c>
      <c r="CN7" s="37">
        <v>71.2</v>
      </c>
      <c r="CO7" s="37">
        <v>65.5</v>
      </c>
      <c r="CP7" s="37">
        <v>64.2</v>
      </c>
      <c r="CQ7" s="37">
        <v>62.7</v>
      </c>
      <c r="CR7" s="37">
        <v>53.78</v>
      </c>
      <c r="CS7" s="37">
        <v>53.24</v>
      </c>
      <c r="CT7" s="37">
        <v>52.31</v>
      </c>
      <c r="CU7" s="37">
        <v>60.65</v>
      </c>
      <c r="CV7" s="37">
        <v>51.75</v>
      </c>
      <c r="CW7" s="37">
        <v>52.49</v>
      </c>
      <c r="CX7" s="37">
        <v>97.14</v>
      </c>
      <c r="CY7" s="37">
        <v>96.84</v>
      </c>
      <c r="CZ7" s="37">
        <v>96.93</v>
      </c>
      <c r="DA7" s="37">
        <v>97.24</v>
      </c>
      <c r="DB7" s="37">
        <v>97.52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多田出　直希</cp:lastModifiedBy>
  <cp:lastPrinted>2019-02-04T10:11:59Z</cp:lastPrinted>
  <dcterms:created xsi:type="dcterms:W3CDTF">2018-12-03T09:22:11Z</dcterms:created>
  <dcterms:modified xsi:type="dcterms:W3CDTF">2019-03-04T00:31:33Z</dcterms:modified>
  <cp:category/>
</cp:coreProperties>
</file>