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90上下水道課\H30_上下水道課\Ａ全般\c 財務\経営比較分析表\"/>
    </mc:Choice>
  </mc:AlternateContent>
  <workbookProtection workbookAlgorithmName="SHA-512" workbookHashValue="UbIf7JbH0ndVHMqRW93+u8pndbrhYTWv5O36GUDDgLoyG2SUMQmP7E1lpfoW+DUy0wHunmIEbhhBUYN+1yon8A==" workbookSaltValue="Pkgi+yA3hbEwSdnVahqQ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<sst xmlns="http://schemas.openxmlformats.org/spreadsheetml/2006/main" count="245" uniqueCount="126">
  <si>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</si>
  <si>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</si>
  <si>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</si>
  <si>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</si>
  <si>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</si>
  <si>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</si>
  <si>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</si>
  <si>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</si>
  <si>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</si>
  <si>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</si>
  <si>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</si>
  <si>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</si>
  <si>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</si>
  <si>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</si>
  <si>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</si>
  <si>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</si>
  <si>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</si>
  <si>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</si>
  <si>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</si>
  <si>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</si>
  <si>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</si>
  <si>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</si>
  <si>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</si>
  <si>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</si>
  <si>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</si>
  <si>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</si>
  <si>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</si>
  <si>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</si>
  <si>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</si>
  <si>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</si>
  <si>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</si>
  <si>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</si>
  <si>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</si>
  <si>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</si>
  <si>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</si>
  <si>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</si>
  <si>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</si>
  <si>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</si>
  <si>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</si>
  <si>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</si>
  <si>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</si>
  <si>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</si>
  <si>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</si>
  <si>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</si>
  <si>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</si>
  <si>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</si>
  <si>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</si>
  <si>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</si>
  <si>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</si>
  <si>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</si>
  <si>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</si>
  <si>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</si>
  <si>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</si>
  <si>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</si>
  <si>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</si>
  <si>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</si>
  <si>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</si>
  <si>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</si>
  <si>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</si>
  <si>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</si>
  <si>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</si>
  <si>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</si>
  <si>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</si>
  <si>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</si>
  <si>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</si>
  <si>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</si>
  <si>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</si>
  <si>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</si>
  <si>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</si>
  <si>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</si>
  <si>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</si>
  <si>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</si>
  <si>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</si>
  <si>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</si>
  <si>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</si>
  <si>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</si>
  <si>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</si>
  <si>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</si>
  <si>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</si>
  <si>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</si>
  <si>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</si>
  <si>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</si>
  <si>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</si>
  <si>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</si>
  <si>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</si>
  <si>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</si>
  <si>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</si>
  <si>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</si>
  <si>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</si>
  <si>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</si>
  <si>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</si>
  <si>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</si>
  <si>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</si>
  <si>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</si>
  <si>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</si>
  <si>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</si>
  <si>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</si>
  <si>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</si>
  <si>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</si>
  <si>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</si>
  <si>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</si>
  <si>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</si>
  <si>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</si>
  <si>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</si>
  <si>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</si>
  <si>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</si>
  <si>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</si>
  <si>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</si>
  <si>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</si>
  <si>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</si>
  <si>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</si>
  <si>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</si>
  <si>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</si>
  <si>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</si>
  <si>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</si>
  <si>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</si>
  <si>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</si>
  <si>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</si>
  <si>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</si>
  <si>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</si>
  <si>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</si>
  <si>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</si>
  <si>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</si>
  <si>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本町の下水道施設は比較的新しいものですが、今後施設の老朽化が進み、施設の修繕や更新が必要になってきます。</t>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</si>
  <si>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120.78％(前年度比-0.41％）、汚水処理にかかるコストを示す、「⑥汚水処理原価」は224.36円（前年度比+15.40円）と、前年度から大きな増減はありませんが、人口減少や節水機器等の普及により年々有収水量が減少していることから、今後は「⑥汚水処理原価」は増加し、「⑤経費回収率」は減少する見込みです。</t>
    <rPh sb="168" eb="169">
      <t>ド</t>
    </rPh>
    <rPh sb="171" eb="172">
      <t>オオ</t>
    </rPh>
    <rPh sb="174" eb="176">
      <t>ゾウゲン</t>
    </rPh>
    <rPh sb="184" eb="186">
      <t>ジンコウ</t>
    </rPh>
    <rPh sb="186" eb="188">
      <t>ゲンショウ</t>
    </rPh>
    <rPh sb="189" eb="191">
      <t>セッスイ</t>
    </rPh>
    <rPh sb="191" eb="193">
      <t>キキ</t>
    </rPh>
    <rPh sb="193" eb="194">
      <t>トウ</t>
    </rPh>
    <rPh sb="195" eb="197">
      <t>フキュウ</t>
    </rPh>
    <rPh sb="200" eb="202">
      <t>ネンネン</t>
    </rPh>
    <rPh sb="202" eb="204">
      <t>ユウシュウ</t>
    </rPh>
    <rPh sb="204" eb="206">
      <t>スイリョウ</t>
    </rPh>
    <rPh sb="207" eb="209">
      <t>ゲンショウ</t>
    </rPh>
    <rPh sb="218" eb="220">
      <t>コンゴ</t>
    </rPh>
    <rPh sb="223" eb="225">
      <t>オスイ</t>
    </rPh>
    <rPh sb="225" eb="227">
      <t>ショリ</t>
    </rPh>
    <rPh sb="227" eb="229">
      <t>ゲンカ</t>
    </rPh>
    <rPh sb="231" eb="233">
      <t>ゾウカ</t>
    </rPh>
    <rPh sb="237" eb="239">
      <t>ケイヒ</t>
    </rPh>
    <rPh sb="239" eb="241">
      <t>カイシュウ</t>
    </rPh>
    <rPh sb="241" eb="242">
      <t>リツ</t>
    </rPh>
    <rPh sb="244" eb="246">
      <t>ゲンショウ</t>
    </rPh>
    <rPh sb="248" eb="250">
      <t>ミコ</t>
    </rPh>
    <phoneticPr fontId="4"/>
  </si>
  <si>
    <t xml:space="preserve">  水洗化率は100％であり、収入は横ばいもしくは人口減少等により今後減収が見込まれます。
　当町では、平成30年度から地方公営企業法を適用します。それにより、これまでの現金の収支ではなく、債権や債務など経済活動の発生という事実に基づき経理記帳を行うため、一定期間における事業の経営成績や特定の時点における財政状態が明確になります。
　また、平成30年度、安定的な事業継続を維持することを目的とした「下水道事業経営戦略」の策定にも取組んでおります。今後は法適用により、経営、資産状況をより正確に把握しながら、経営戦略で定めた投資・財政計画との乖離を検証、必要な見直しを行うことで経営基盤の安定化を図っていきます。</t>
    <rPh sb="33" eb="3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</si>
</sst>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8-402A-B71B-2B39C2E1BC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c:ext xmlns:c16="http://schemas.microsoft.com/office/drawing/2014/chart" uri="{C3380CC4-5D6E-409C-BE32-E72D297353CC}">
              <c16:uniqueId val="{00000001-3DB8-402A-B71B-2B39C2E1BC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C-447B-9B39-9DA96A48F3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37.950000000000003</c:v>
                </c:pt>
                <c:pt idx="2">
                  <c:v>34.92</c:v>
                </c:pt>
                <c:pt idx="3">
                  <c:v>36.44</c:v>
                </c:pt>
                <c:pt idx="4">
                  <c:v>34.29</c:v>
                </c:pt>
              </c:numCache>
            </c:numRef>
          </c:val>
          <c:smooth val="0"/>
          <c:extLst>
            <c:ext xmlns:c16="http://schemas.microsoft.com/office/drawing/2014/chart" uri="{C3380CC4-5D6E-409C-BE32-E72D297353CC}">
              <c16:uniqueId val="{00000001-0B3C-447B-9B39-9DA96A48F3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FC-4752-98BB-6C195960BD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88.2</c:v>
                </c:pt>
                <c:pt idx="2">
                  <c:v>88.64</c:v>
                </c:pt>
                <c:pt idx="3">
                  <c:v>89.93</c:v>
                </c:pt>
                <c:pt idx="4">
                  <c:v>89.88</c:v>
                </c:pt>
              </c:numCache>
            </c:numRef>
          </c:val>
          <c:smooth val="0"/>
          <c:extLst>
            <c:ext xmlns:c16="http://schemas.microsoft.com/office/drawing/2014/chart" uri="{C3380CC4-5D6E-409C-BE32-E72D297353CC}">
              <c16:uniqueId val="{00000001-E6FC-4752-98BB-6C195960BD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79.91</c:v>
                </c:pt>
                <c:pt idx="1">
                  <c:v>86.98</c:v>
                </c:pt>
                <c:pt idx="2">
                  <c:v>80.22</c:v>
                </c:pt>
                <c:pt idx="3">
                  <c:v>83.56</c:v>
                </c:pt>
                <c:pt idx="4">
                  <c:v>230.14</c:v>
                </c:pt>
              </c:numCache>
            </c:numRef>
          </c:val>
          <c:extLst>
            <c:ext xmlns:c16="http://schemas.microsoft.com/office/drawing/2014/chart" uri="{C3380CC4-5D6E-409C-BE32-E72D297353CC}">
              <c16:uniqueId val="{00000000-E0C5-444F-B50B-697AA76B57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5-444F-B50B-697AA76B57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C-4FED-A4A1-827E3084BB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C-4FED-A4A1-827E3084BB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CD-45D9-9D44-D4B40D6AC5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D-45D9-9D44-D4B40D6AC5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F-4625-B266-683E97B3B7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F-4625-B266-683E97B3B7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FA-42BC-B9FF-BBE5D83432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FA-42BC-B9FF-BBE5D83432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1-41AA-8E45-233672F422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2585.83</c:v>
                </c:pt>
                <c:pt idx="2">
                  <c:v>2464.06</c:v>
                </c:pt>
                <c:pt idx="3">
                  <c:v>1914.94</c:v>
                </c:pt>
                <c:pt idx="4">
                  <c:v>1759.36</c:v>
                </c:pt>
              </c:numCache>
            </c:numRef>
          </c:val>
          <c:smooth val="0"/>
          <c:extLst>
            <c:ext xmlns:c16="http://schemas.microsoft.com/office/drawing/2014/chart" uri="{C3380CC4-5D6E-409C-BE32-E72D297353CC}">
              <c16:uniqueId val="{00000001-E7C1-41AA-8E45-233672F422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109.84</c:v>
                </c:pt>
                <c:pt idx="1">
                  <c:v>43.72</c:v>
                </c:pt>
                <c:pt idx="2">
                  <c:v>91.12</c:v>
                </c:pt>
                <c:pt idx="3">
                  <c:v>121.19</c:v>
                </c:pt>
                <c:pt idx="4">
                  <c:v>120.78</c:v>
                </c:pt>
              </c:numCache>
            </c:numRef>
          </c:val>
          <c:extLst>
            <c:ext xmlns:c16="http://schemas.microsoft.com/office/drawing/2014/chart" uri="{C3380CC4-5D6E-409C-BE32-E72D297353CC}">
              <c16:uniqueId val="{00000000-60B4-42C5-99A3-CB8CA319B8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31.45</c:v>
                </c:pt>
                <c:pt idx="2">
                  <c:v>32.909999999999997</c:v>
                </c:pt>
                <c:pt idx="3">
                  <c:v>34.020000000000003</c:v>
                </c:pt>
                <c:pt idx="4">
                  <c:v>37.200000000000003</c:v>
                </c:pt>
              </c:numCache>
            </c:numRef>
          </c:val>
          <c:smooth val="0"/>
          <c:extLst>
            <c:ext xmlns:c16="http://schemas.microsoft.com/office/drawing/2014/chart" uri="{C3380CC4-5D6E-409C-BE32-E72D297353CC}">
              <c16:uniqueId val="{00000001-60B4-42C5-99A3-CB8CA319B8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206.28</c:v>
                </c:pt>
                <c:pt idx="1">
                  <c:v>553.53</c:v>
                </c:pt>
                <c:pt idx="2">
                  <c:v>276.70999999999998</c:v>
                </c:pt>
                <c:pt idx="3">
                  <c:v>208.96</c:v>
                </c:pt>
                <c:pt idx="4">
                  <c:v>224.36</c:v>
                </c:pt>
              </c:numCache>
            </c:numRef>
          </c:val>
          <c:extLst>
            <c:ext xmlns:c16="http://schemas.microsoft.com/office/drawing/2014/chart" uri="{C3380CC4-5D6E-409C-BE32-E72D297353CC}">
              <c16:uniqueId val="{00000000-7051-43AE-A801-C79AF2BEEF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588.54999999999995</c:v>
                </c:pt>
                <c:pt idx="2">
                  <c:v>561.54</c:v>
                </c:pt>
                <c:pt idx="3">
                  <c:v>553.77</c:v>
                </c:pt>
                <c:pt idx="4">
                  <c:v>508.64</c:v>
                </c:pt>
              </c:numCache>
            </c:numRef>
          </c:val>
          <c:smooth val="0"/>
          <c:extLst>
            <c:ext xmlns:c16="http://schemas.microsoft.com/office/drawing/2014/chart" uri="{C3380CC4-5D6E-409C-BE32-E72D297353CC}">
              <c16:uniqueId val="{00000001-7051-43AE-A801-C79AF2BEEF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高根沢町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29753</v>
      </c>
      <c r="AM8" s="49"/>
      <c r="AN8" s="49"/>
      <c r="AO8" s="49"/>
      <c r="AP8" s="49"/>
      <c r="AQ8" s="49"/>
      <c r="AR8" s="49"/>
      <c r="AS8" s="49"/>
      <c r="AT8" s="44">
        <f>データ!T6</f>
        <v>70.87</v>
      </c>
      <c r="AU8" s="44"/>
      <c r="AV8" s="44"/>
      <c r="AW8" s="44"/>
      <c r="AX8" s="44"/>
      <c r="AY8" s="44"/>
      <c r="AZ8" s="44"/>
      <c r="BA8" s="44"/>
      <c r="BB8" s="44">
        <f>データ!U6</f>
        <v>419.83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0.12</v>
      </c>
      <c r="Q10" s="44"/>
      <c r="R10" s="44"/>
      <c r="S10" s="44"/>
      <c r="T10" s="44"/>
      <c r="U10" s="44"/>
      <c r="V10" s="44"/>
      <c r="W10" s="44">
        <f>データ!Q6</f>
        <v>100</v>
      </c>
      <c r="X10" s="44"/>
      <c r="Y10" s="44"/>
      <c r="Z10" s="44"/>
      <c r="AA10" s="44"/>
      <c r="AB10" s="44"/>
      <c r="AC10" s="44"/>
      <c r="AD10" s="49">
        <f>データ!R6</f>
        <v>3672</v>
      </c>
      <c r="AE10" s="49"/>
      <c r="AF10" s="49"/>
      <c r="AG10" s="49"/>
      <c r="AH10" s="49"/>
      <c r="AI10" s="49"/>
      <c r="AJ10" s="49"/>
      <c r="AK10" s="2"/>
      <c r="AL10" s="49">
        <f>データ!V6</f>
        <v>36</v>
      </c>
      <c r="AM10" s="49"/>
      <c r="AN10" s="49"/>
      <c r="AO10" s="49"/>
      <c r="AP10" s="49"/>
      <c r="AQ10" s="49"/>
      <c r="AR10" s="49"/>
      <c r="AS10" s="49"/>
      <c r="AT10" s="44">
        <f>データ!W6</f>
        <v>0.1</v>
      </c>
      <c r="AU10" s="44"/>
      <c r="AV10" s="44"/>
      <c r="AW10" s="44"/>
      <c r="AX10" s="44"/>
      <c r="AY10" s="44"/>
      <c r="AZ10" s="44"/>
      <c r="BA10" s="44"/>
      <c r="BB10" s="44">
        <f>データ!X6</f>
        <v>360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XCHqlc50g8ruvF7cKrOv7IZg//OZiMRbir7qQ3kKsoZ56xF2U0PMhpXGbi4qwUb9Wef2KzGD77LkWt7acZ0P6Q==" saltValue="02m0r3qUUl1G1BolBtlD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93866</v>
      </c>
      <c r="D6" s="32">
        <f t="shared" si="3"/>
        <v>47</v>
      </c>
      <c r="E6" s="32">
        <f t="shared" si="3"/>
        <v>17</v>
      </c>
      <c r="F6" s="32">
        <f t="shared" si="3"/>
        <v>9</v>
      </c>
      <c r="G6" s="32">
        <f t="shared" si="3"/>
        <v>0</v>
      </c>
      <c r="H6" s="32" t="str">
        <f t="shared" si="3"/>
        <v>栃木県　高根沢町</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0.12</v>
      </c>
      <c r="Q6" s="33">
        <f t="shared" si="3"/>
        <v>100</v>
      </c>
      <c r="R6" s="33">
        <f t="shared" si="3"/>
        <v>3672</v>
      </c>
      <c r="S6" s="33">
        <f t="shared" si="3"/>
        <v>29753</v>
      </c>
      <c r="T6" s="33">
        <f t="shared" si="3"/>
        <v>70.87</v>
      </c>
      <c r="U6" s="33">
        <f t="shared" si="3"/>
        <v>419.83</v>
      </c>
      <c r="V6" s="33">
        <f t="shared" si="3"/>
        <v>36</v>
      </c>
      <c r="W6" s="33">
        <f t="shared" si="3"/>
        <v>0.1</v>
      </c>
      <c r="X6" s="33">
        <f t="shared" si="3"/>
        <v>360</v>
      </c>
      <c r="Y6" s="34">
        <f>IF(Y7="",NA(),Y7)</f>
        <v>79.91</v>
      </c>
      <c r="Z6" s="34">
        <f t="shared" ref="Z6:AH6" si="4">IF(Z7="",NA(),Z7)</f>
        <v>86.98</v>
      </c>
      <c r="AA6" s="34">
        <f t="shared" si="4"/>
        <v>80.22</v>
      </c>
      <c r="AB6" s="34">
        <f t="shared" si="4"/>
        <v>83.56</v>
      </c>
      <c r="AC6" s="34">
        <f t="shared" si="4"/>
        <v>230.14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2585.83</v>
      </c>
      <c r="BM6" s="34">
        <f t="shared" si="7"/>
        <v>2464.06</v>
      </c>
      <c r="BN6" s="34">
        <f t="shared" si="7"/>
        <v>1914.94</v>
      </c>
      <c r="BO6" s="34">
        <f t="shared" si="7"/>
        <v>1759.36</v>
      </c>
      <c r="BP6" s="33" t="str">
        <f>IF(BP7="","",IF(BP7="-","【-】","【"&amp;SUBSTITUTE(TEXT(BP7,"#,##0.00"),"-","△")&amp;"】"))</f>
        <v>【1,943.90】</v>
      </c>
      <c r="BQ6" s="34">
        <f>IF(BQ7="",NA(),BQ7)</f>
        <v>109.84</v>
      </c>
      <c r="BR6" s="34">
        <f t="shared" ref="BR6:BZ6" si="8">IF(BR7="",NA(),BR7)</f>
        <v>43.72</v>
      </c>
      <c r="BS6" s="34">
        <f t="shared" si="8"/>
        <v>91.12</v>
      </c>
      <c r="BT6" s="34">
        <f t="shared" si="8"/>
        <v>121.19</v>
      </c>
      <c r="BU6" s="34">
        <f t="shared" si="8"/>
        <v>120.78</v>
      </c>
      <c r="BV6" s="34">
        <f t="shared" si="8"/>
        <v>31.04</v>
      </c>
      <c r="BW6" s="34">
        <f t="shared" si="8"/>
        <v>31.45</v>
      </c>
      <c r="BX6" s="34">
        <f t="shared" si="8"/>
        <v>32.909999999999997</v>
      </c>
      <c r="BY6" s="34">
        <f t="shared" si="8"/>
        <v>34.020000000000003</v>
      </c>
      <c r="BZ6" s="34">
        <f t="shared" si="8"/>
        <v>37.200000000000003</v>
      </c>
      <c r="CA6" s="33" t="str">
        <f>IF(CA7="","",IF(CA7="-","【-】","【"&amp;SUBSTITUTE(TEXT(CA7,"#,##0.00"),"-","△")&amp;"】"))</f>
        <v>【37.34】</v>
      </c>
      <c r="CB6" s="34">
        <f>IF(CB7="",NA(),CB7)</f>
        <v>206.28</v>
      </c>
      <c r="CC6" s="34">
        <f t="shared" ref="CC6:CK6" si="9">IF(CC7="",NA(),CC7)</f>
        <v>553.53</v>
      </c>
      <c r="CD6" s="34">
        <f t="shared" si="9"/>
        <v>276.70999999999998</v>
      </c>
      <c r="CE6" s="34">
        <f t="shared" si="9"/>
        <v>208.96</v>
      </c>
      <c r="CF6" s="34">
        <f t="shared" si="9"/>
        <v>224.36</v>
      </c>
      <c r="CG6" s="34">
        <f t="shared" si="9"/>
        <v>589.39</v>
      </c>
      <c r="CH6" s="34">
        <f t="shared" si="9"/>
        <v>588.54999999999995</v>
      </c>
      <c r="CI6" s="34">
        <f t="shared" si="9"/>
        <v>561.54</v>
      </c>
      <c r="CJ6" s="34">
        <f t="shared" si="9"/>
        <v>553.77</v>
      </c>
      <c r="CK6" s="34">
        <f t="shared" si="9"/>
        <v>508.64</v>
      </c>
      <c r="CL6" s="33" t="str">
        <f>IF(CL7="","",IF(CL7="-","【-】","【"&amp;SUBSTITUTE(TEXT(CL7,"#,##0.00"),"-","△")&amp;"】"))</f>
        <v>【502.45】</v>
      </c>
      <c r="CM6" s="34" t="str">
        <f>IF(CM7="",NA(),CM7)</f>
        <v>-</v>
      </c>
      <c r="CN6" s="34" t="str">
        <f t="shared" ref="CN6:CV6" si="10">IF(CN7="",NA(),CN7)</f>
        <v>-</v>
      </c>
      <c r="CO6" s="34" t="str">
        <f t="shared" si="10"/>
        <v>-</v>
      </c>
      <c r="CP6" s="34" t="str">
        <f t="shared" si="10"/>
        <v>-</v>
      </c>
      <c r="CQ6" s="34" t="str">
        <f t="shared" si="10"/>
        <v>-</v>
      </c>
      <c r="CR6" s="34">
        <f t="shared" si="10"/>
        <v>41.24</v>
      </c>
      <c r="CS6" s="34">
        <f t="shared" si="10"/>
        <v>37.950000000000003</v>
      </c>
      <c r="CT6" s="34">
        <f t="shared" si="10"/>
        <v>34.92</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93866</v>
      </c>
      <c r="D7" s="36">
        <v>47</v>
      </c>
      <c r="E7" s="36">
        <v>17</v>
      </c>
      <c r="F7" s="36">
        <v>9</v>
      </c>
      <c r="G7" s="36">
        <v>0</v>
      </c>
      <c r="H7" s="36" t="s">
        <v>110</v>
      </c>
      <c r="I7" s="36" t="s">
        <v>111</v>
      </c>
      <c r="J7" s="36" t="s">
        <v>112</v>
      </c>
      <c r="K7" s="36" t="s">
        <v>113</v>
      </c>
      <c r="L7" s="36" t="s">
        <v>114</v>
      </c>
      <c r="M7" s="36" t="s">
        <v>115</v>
      </c>
      <c r="N7" s="37" t="s">
        <v>116</v>
      </c>
      <c r="O7" s="37" t="s">
        <v>117</v>
      </c>
      <c r="P7" s="37">
        <v>0.12</v>
      </c>
      <c r="Q7" s="37">
        <v>100</v>
      </c>
      <c r="R7" s="37">
        <v>3672</v>
      </c>
      <c r="S7" s="37">
        <v>29753</v>
      </c>
      <c r="T7" s="37">
        <v>70.87</v>
      </c>
      <c r="U7" s="37">
        <v>419.83</v>
      </c>
      <c r="V7" s="37">
        <v>36</v>
      </c>
      <c r="W7" s="37">
        <v>0.1</v>
      </c>
      <c r="X7" s="37">
        <v>360</v>
      </c>
      <c r="Y7" s="37">
        <v>79.91</v>
      </c>
      <c r="Z7" s="37">
        <v>86.98</v>
      </c>
      <c r="AA7" s="37">
        <v>80.22</v>
      </c>
      <c r="AB7" s="37">
        <v>83.56</v>
      </c>
      <c r="AC7" s="37">
        <v>230.14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2585.83</v>
      </c>
      <c r="BM7" s="37">
        <v>2464.06</v>
      </c>
      <c r="BN7" s="37">
        <v>1914.94</v>
      </c>
      <c r="BO7" s="37">
        <v>1759.36</v>
      </c>
      <c r="BP7" s="37">
        <v>1943.9</v>
      </c>
      <c r="BQ7" s="37">
        <v>109.84</v>
      </c>
      <c r="BR7" s="37">
        <v>43.72</v>
      </c>
      <c r="BS7" s="37">
        <v>91.12</v>
      </c>
      <c r="BT7" s="37">
        <v>121.19</v>
      </c>
      <c r="BU7" s="37">
        <v>120.78</v>
      </c>
      <c r="BV7" s="37">
        <v>31.04</v>
      </c>
      <c r="BW7" s="37">
        <v>31.45</v>
      </c>
      <c r="BX7" s="37">
        <v>32.909999999999997</v>
      </c>
      <c r="BY7" s="37">
        <v>34.020000000000003</v>
      </c>
      <c r="BZ7" s="37">
        <v>37.200000000000003</v>
      </c>
      <c r="CA7" s="37">
        <v>37.340000000000003</v>
      </c>
      <c r="CB7" s="37">
        <v>206.28</v>
      </c>
      <c r="CC7" s="37">
        <v>553.53</v>
      </c>
      <c r="CD7" s="37">
        <v>276.70999999999998</v>
      </c>
      <c r="CE7" s="37">
        <v>208.96</v>
      </c>
      <c r="CF7" s="37">
        <v>224.36</v>
      </c>
      <c r="CG7" s="37">
        <v>589.39</v>
      </c>
      <c r="CH7" s="37">
        <v>588.54999999999995</v>
      </c>
      <c r="CI7" s="37">
        <v>561.54</v>
      </c>
      <c r="CJ7" s="37">
        <v>553.77</v>
      </c>
      <c r="CK7" s="37">
        <v>508.64</v>
      </c>
      <c r="CL7" s="37">
        <v>502.45</v>
      </c>
      <c r="CM7" s="37" t="s">
        <v>116</v>
      </c>
      <c r="CN7" s="37" t="s">
        <v>116</v>
      </c>
      <c r="CO7" s="37" t="s">
        <v>116</v>
      </c>
      <c r="CP7" s="37" t="s">
        <v>116</v>
      </c>
      <c r="CQ7" s="37" t="s">
        <v>116</v>
      </c>
      <c r="CR7" s="37">
        <v>41.24</v>
      </c>
      <c r="CS7" s="37">
        <v>37.950000000000003</v>
      </c>
      <c r="CT7" s="37">
        <v>34.92</v>
      </c>
      <c r="CU7" s="37">
        <v>36.44</v>
      </c>
      <c r="CV7" s="37">
        <v>34.29</v>
      </c>
      <c r="CW7" s="37">
        <v>35.35</v>
      </c>
      <c r="CX7" s="37">
        <v>100</v>
      </c>
      <c r="CY7" s="37">
        <v>100</v>
      </c>
      <c r="CZ7" s="37">
        <v>100</v>
      </c>
      <c r="DA7" s="37">
        <v>100</v>
      </c>
      <c r="DB7" s="37">
        <v>100</v>
      </c>
      <c r="DC7" s="37">
        <v>88.34</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多田出　直希</cp:lastModifiedBy>
  <cp:lastPrinted>2019-02-04T10:10:25Z</cp:lastPrinted>
  <dcterms:created xsi:type="dcterms:W3CDTF">2018-12-03T09:36:08Z</dcterms:created>
  <dcterms:modified xsi:type="dcterms:W3CDTF">2019-03-04T00:28:45Z</dcterms:modified>
  <cp:category/>
</cp:coreProperties>
</file>