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<sst xmlns="http://schemas.openxmlformats.org/spreadsheetml/2006/main" count="217" uniqueCount="107">
  <si>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</si>
  <si>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</si>
  <si>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</si>
  <si>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</si>
  <si>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</si>
  <si>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</si>
  <si>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</si>
  <si>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</si>
  <si>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</si>
  <si>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</si>
  <si>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</si>
  <si>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</si>
  <si>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</si>
  <si>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</si>
  <si>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</si>
  <si>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</si>
  <si>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</si>
  <si>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</si>
  <si>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</si>
  <si>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</si>
  <si>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</si>
  <si>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</si>
  <si>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</si>
  <si>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</si>
  <si>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</si>
  <si>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</si>
  <si>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</si>
  <si>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</si>
  <si>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</si>
  <si>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</si>
  <si>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</si>
  <si>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</si>
  <si>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</si>
  <si>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</si>
  <si>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</si>
  <si>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</si>
  <si>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</si>
  <si>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</si>
  <si>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</si>
  <si>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</si>
  <si>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</si>
  <si>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</si>
  <si>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</si>
  <si>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</si>
  <si>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</si>
  <si>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</si>
  <si>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</si>
  <si>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</si>
  <si>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</si>
  <si>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</si>
  <si>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</si>
  <si>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</si>
  <si>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</si>
  <si>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</si>
  <si>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</si>
  <si>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</si>
  <si>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</si>
  <si>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</si>
  <si>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</si>
  <si>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</si>
  <si>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</si>
  <si>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</si>
  <si>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</si>
  <si>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</si>
  <si>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</si>
  <si>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</si>
  <si>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</si>
  <si>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</si>
  <si>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</si>
  <si>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</si>
  <si>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</si>
  <si>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</si>
  <si>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</si>
  <si>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</si>
  <si>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</si>
  <si>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</si>
  <si>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</si>
  <si>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</si>
  <si>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</si>
  <si>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</si>
  <si>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</si>
  <si>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</si>
  <si>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</si>
  <si>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</si>
  <si>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</si>
  <si>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</si>
  <si>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</si>
  <si>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</si>
  <si>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</si>
  <si>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</si>
  <si>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</si>
  <si>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</si>
  <si>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</si>
  <si>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高根沢町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</si>
  <si>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</si>
  <si>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</si>
  <si>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</si>
  <si>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</si>
  <si>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</si>
  <si>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</si>
  <si>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</si>
  <si>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</si>
  <si>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</si>
  <si>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</si>
  <si>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経営の健全性を判断する指標である、「①経常収支比率」、「③流動比率」、「⑤料金回収率」は、各指標ともおおむね良好な値を示しているといえます。
　しかしながら、施設の利用状況や適性規模を判断する指標である「⑦施設利用率」は、45.28％と低い水準となっています。
　今後も健全経営を維持していくためには、施設更新時に適切な規模に見直し、「⑦施設利用率」を改善していき、効率性を高める必要があります。
　</t>
    <rPh sb="1" eb="3">
      <t>ケイエイ</t>
    </rPh>
    <rPh sb="4" eb="6">
      <t>ケンゼン</t>
    </rPh>
    <rPh sb="6" eb="7">
      <t>セイ</t>
    </rPh>
    <rPh sb="8" eb="10">
      <t>ハンダン</t>
    </rPh>
    <rPh sb="12" eb="14">
      <t>シヒョウ</t>
    </rPh>
    <rPh sb="20" eb="22">
      <t>ケイジョウ</t>
    </rPh>
    <rPh sb="22" eb="24">
      <t>シュウシ</t>
    </rPh>
    <rPh sb="24" eb="26">
      <t>ヒリツ</t>
    </rPh>
    <rPh sb="30" eb="31">
      <t>リュウ</t>
    </rPh>
    <rPh sb="31" eb="32">
      <t>ウゴ</t>
    </rPh>
    <rPh sb="32" eb="34">
      <t>ヒリツ</t>
    </rPh>
    <rPh sb="38" eb="40">
      <t>リョウキン</t>
    </rPh>
    <rPh sb="40" eb="42">
      <t>カイシュウ</t>
    </rPh>
    <rPh sb="42" eb="43">
      <t>リツ</t>
    </rPh>
    <rPh sb="46" eb="49">
      <t>カクシヒョウ</t>
    </rPh>
    <rPh sb="55" eb="57">
      <t>リョウコウ</t>
    </rPh>
    <rPh sb="58" eb="59">
      <t>アタイ</t>
    </rPh>
    <rPh sb="60" eb="61">
      <t>シメ</t>
    </rPh>
    <rPh sb="80" eb="82">
      <t>シセツ</t>
    </rPh>
    <rPh sb="83" eb="85">
      <t>リヨウ</t>
    </rPh>
    <rPh sb="85" eb="87">
      <t>ジョウキョウ</t>
    </rPh>
    <rPh sb="88" eb="90">
      <t>テキセイ</t>
    </rPh>
    <rPh sb="90" eb="92">
      <t>キボ</t>
    </rPh>
    <rPh sb="93" eb="95">
      <t>ハンダン</t>
    </rPh>
    <rPh sb="97" eb="99">
      <t>シヒョウ</t>
    </rPh>
    <rPh sb="104" eb="106">
      <t>シセツ</t>
    </rPh>
    <rPh sb="106" eb="108">
      <t>リヨウ</t>
    </rPh>
    <rPh sb="108" eb="109">
      <t>リツ</t>
    </rPh>
    <rPh sb="119" eb="120">
      <t>ヒク</t>
    </rPh>
    <rPh sb="121" eb="123">
      <t>スイジュン</t>
    </rPh>
    <rPh sb="133" eb="135">
      <t>コンゴ</t>
    </rPh>
    <rPh sb="136" eb="138">
      <t>ケンゼン</t>
    </rPh>
    <rPh sb="138" eb="140">
      <t>ケイエイ</t>
    </rPh>
    <rPh sb="141" eb="143">
      <t>イジ</t>
    </rPh>
    <rPh sb="152" eb="154">
      <t>シセツ</t>
    </rPh>
    <rPh sb="154" eb="156">
      <t>コウシン</t>
    </rPh>
    <rPh sb="158" eb="160">
      <t>テキセツ</t>
    </rPh>
    <rPh sb="161" eb="163">
      <t>キボ</t>
    </rPh>
    <rPh sb="164" eb="166">
      <t>ミナオ</t>
    </rPh>
    <rPh sb="170" eb="172">
      <t>シセツ</t>
    </rPh>
    <rPh sb="172" eb="174">
      <t>リヨウ</t>
    </rPh>
    <rPh sb="174" eb="175">
      <t>リツ</t>
    </rPh>
    <rPh sb="177" eb="179">
      <t>カイゼン</t>
    </rPh>
    <rPh sb="184" eb="187">
      <t>コウリツセイ</t>
    </rPh>
    <rPh sb="188" eb="189">
      <t>タカ</t>
    </rPh>
    <rPh sb="191" eb="193">
      <t>ヒツヨウ</t>
    </rPh>
    <phoneticPr fontId="4"/>
  </si>
  <si>
    <t>　老朽化した石綿セメント管（老朽化したときの強度が著しく低くなるため、地震や水圧などの衝撃により破損や割れを生じる場合がある管）を耐震性のある水道管へ更新する工事を計画的に行ってきたこともあり、耐用年数を経過した管路は少なく、健全な状態であるといえます。
　今後、光陽台・宝石台地区の水道管路が耐用年数を迎えるので、計画的に更新事業を実施していきます。</t>
    <rPh sb="1" eb="4">
      <t>ロウキュウカ</t>
    </rPh>
    <rPh sb="6" eb="8">
      <t>イシワタ</t>
    </rPh>
    <rPh sb="12" eb="13">
      <t>カン</t>
    </rPh>
    <rPh sb="14" eb="17">
      <t>ロウキュウカ</t>
    </rPh>
    <rPh sb="22" eb="24">
      <t>キョウド</t>
    </rPh>
    <rPh sb="25" eb="26">
      <t>イチジル</t>
    </rPh>
    <rPh sb="28" eb="29">
      <t>ヒク</t>
    </rPh>
    <rPh sb="35" eb="37">
      <t>ジシン</t>
    </rPh>
    <rPh sb="38" eb="40">
      <t>スイアツ</t>
    </rPh>
    <rPh sb="43" eb="45">
      <t>ショウゲキ</t>
    </rPh>
    <rPh sb="48" eb="50">
      <t>ハソン</t>
    </rPh>
    <rPh sb="51" eb="52">
      <t>ワ</t>
    </rPh>
    <rPh sb="54" eb="55">
      <t>ショウ</t>
    </rPh>
    <rPh sb="57" eb="59">
      <t>バアイ</t>
    </rPh>
    <rPh sb="62" eb="63">
      <t>カン</t>
    </rPh>
    <rPh sb="65" eb="68">
      <t>タイシンセイ</t>
    </rPh>
    <rPh sb="71" eb="74">
      <t>スイドウカン</t>
    </rPh>
    <rPh sb="75" eb="77">
      <t>コウシン</t>
    </rPh>
    <rPh sb="79" eb="81">
      <t>コウジ</t>
    </rPh>
    <rPh sb="82" eb="85">
      <t>ケイカクテキ</t>
    </rPh>
    <rPh sb="86" eb="87">
      <t>オコナ</t>
    </rPh>
    <rPh sb="97" eb="99">
      <t>タイヨウ</t>
    </rPh>
    <rPh sb="99" eb="101">
      <t>ネンスウ</t>
    </rPh>
    <rPh sb="102" eb="104">
      <t>ケイカ</t>
    </rPh>
    <rPh sb="106" eb="108">
      <t>カンロ</t>
    </rPh>
    <rPh sb="109" eb="110">
      <t>スク</t>
    </rPh>
    <rPh sb="113" eb="115">
      <t>ケンゼン</t>
    </rPh>
    <rPh sb="116" eb="118">
      <t>ジョウタイ</t>
    </rPh>
    <rPh sb="129" eb="131">
      <t>コンゴ</t>
    </rPh>
    <rPh sb="132" eb="135">
      <t>コウヨウダイ</t>
    </rPh>
    <rPh sb="136" eb="138">
      <t>ホウセキ</t>
    </rPh>
    <rPh sb="138" eb="139">
      <t>ダイ</t>
    </rPh>
    <rPh sb="139" eb="141">
      <t>チク</t>
    </rPh>
    <rPh sb="142" eb="144">
      <t>スイドウ</t>
    </rPh>
    <rPh sb="144" eb="146">
      <t>カンロ</t>
    </rPh>
    <rPh sb="147" eb="149">
      <t>タイヨウ</t>
    </rPh>
    <rPh sb="149" eb="151">
      <t>ネンスウ</t>
    </rPh>
    <rPh sb="152" eb="153">
      <t>ムカ</t>
    </rPh>
    <rPh sb="158" eb="161">
      <t>ケイカクテキ</t>
    </rPh>
    <rPh sb="162" eb="164">
      <t>コウシン</t>
    </rPh>
    <rPh sb="164" eb="166">
      <t>ジギョウ</t>
    </rPh>
    <rPh sb="167" eb="169">
      <t>ジッシ</t>
    </rPh>
    <phoneticPr fontId="4"/>
  </si>
  <si>
    <t>　経営比較分析表の結果を見ると、当町の経営状況は良好であるといえますが、今後は、少子高齢化による人口減小、節水意識の高揚等により、水道料金収入が減少していくことが見込まれます。
　こうした状況下、将来に渡って安定的に事業を継続していくために、中・長期的な財源試算と投資（老朽化した施設・管路等の更新事業）試算を踏まえた経営戦略を平成30年度までに策定し、これに基づく計画的な経営を行い、引き続き健全経営に努めていきます。</t>
    <rPh sb="1" eb="3">
      <t>ケイエイ</t>
    </rPh>
    <rPh sb="3" eb="5">
      <t>ヒカク</t>
    </rPh>
    <rPh sb="5" eb="7">
      <t>ブンセキ</t>
    </rPh>
    <rPh sb="7" eb="8">
      <t>ヒョウ</t>
    </rPh>
    <rPh sb="9" eb="11">
      <t>ケッカ</t>
    </rPh>
    <rPh sb="12" eb="13">
      <t>ミ</t>
    </rPh>
    <rPh sb="16" eb="18">
      <t>トウチョウ</t>
    </rPh>
    <rPh sb="19" eb="21">
      <t>ケイエイ</t>
    </rPh>
    <rPh sb="21" eb="23">
      <t>ジョウキョウ</t>
    </rPh>
    <rPh sb="24" eb="26">
      <t>リョウコウ</t>
    </rPh>
    <rPh sb="36" eb="38">
      <t>コンゴ</t>
    </rPh>
    <rPh sb="40" eb="42">
      <t>ショウシ</t>
    </rPh>
    <rPh sb="42" eb="45">
      <t>コウレイカ</t>
    </rPh>
    <rPh sb="48" eb="50">
      <t>ジンコウ</t>
    </rPh>
    <rPh sb="50" eb="51">
      <t>ゲン</t>
    </rPh>
    <rPh sb="51" eb="52">
      <t>ショウ</t>
    </rPh>
    <rPh sb="53" eb="55">
      <t>セッスイ</t>
    </rPh>
    <rPh sb="55" eb="57">
      <t>イシキ</t>
    </rPh>
    <rPh sb="58" eb="60">
      <t>コウヨウ</t>
    </rPh>
    <rPh sb="60" eb="61">
      <t>トウ</t>
    </rPh>
    <rPh sb="65" eb="67">
      <t>スイドウ</t>
    </rPh>
    <rPh sb="67" eb="69">
      <t>リョウキン</t>
    </rPh>
    <rPh sb="69" eb="71">
      <t>シュウニュウ</t>
    </rPh>
    <rPh sb="72" eb="74">
      <t>ゲンショウ</t>
    </rPh>
    <rPh sb="81" eb="83">
      <t>ミコ</t>
    </rPh>
    <rPh sb="94" eb="96">
      <t>ジョウキョウ</t>
    </rPh>
    <rPh sb="96" eb="97">
      <t>カ</t>
    </rPh>
    <rPh sb="98" eb="100">
      <t>ショウライ</t>
    </rPh>
    <rPh sb="101" eb="102">
      <t>ワタ</t>
    </rPh>
    <rPh sb="104" eb="107">
      <t>アンテイテキ</t>
    </rPh>
    <rPh sb="108" eb="110">
      <t>ジギョウ</t>
    </rPh>
    <rPh sb="111" eb="113">
      <t>ケイゾク</t>
    </rPh>
    <rPh sb="121" eb="122">
      <t>チュウ</t>
    </rPh>
    <rPh sb="123" eb="126">
      <t>チョウキテキ</t>
    </rPh>
    <rPh sb="127" eb="129">
      <t>ザイゲン</t>
    </rPh>
    <rPh sb="129" eb="131">
      <t>シサン</t>
    </rPh>
    <rPh sb="132" eb="134">
      <t>トウシ</t>
    </rPh>
    <rPh sb="135" eb="138">
      <t>ロウキュウカ</t>
    </rPh>
    <rPh sb="140" eb="142">
      <t>シセツ</t>
    </rPh>
    <rPh sb="143" eb="145">
      <t>カンロ</t>
    </rPh>
    <rPh sb="145" eb="146">
      <t>トウ</t>
    </rPh>
    <rPh sb="147" eb="149">
      <t>コウシン</t>
    </rPh>
    <rPh sb="149" eb="151">
      <t>ジギョウ</t>
    </rPh>
    <rPh sb="152" eb="154">
      <t>シサン</t>
    </rPh>
    <rPh sb="155" eb="156">
      <t>フ</t>
    </rPh>
    <rPh sb="159" eb="161">
      <t>ケイエイ</t>
    </rPh>
    <rPh sb="161" eb="163">
      <t>センリャク</t>
    </rPh>
    <rPh sb="164" eb="166">
      <t>ヘイセイ</t>
    </rPh>
    <rPh sb="168" eb="169">
      <t>ネン</t>
    </rPh>
    <rPh sb="169" eb="170">
      <t>ド</t>
    </rPh>
    <rPh sb="173" eb="175">
      <t>サクテイ</t>
    </rPh>
    <rPh sb="180" eb="181">
      <t>モト</t>
    </rPh>
    <rPh sb="183" eb="186">
      <t>ケイカクテキ</t>
    </rPh>
    <rPh sb="187" eb="189">
      <t>ケイエイ</t>
    </rPh>
    <rPh sb="190" eb="191">
      <t>オコナ</t>
    </rPh>
    <rPh sb="197" eb="199">
      <t>ケンゼン</t>
    </rPh>
    <rPh sb="199" eb="201">
      <t>ケイエイ</t>
    </rPh>
    <rPh sb="202" eb="20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</si>
</sst>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0.85</c:v>
                </c:pt>
                <c:pt idx="1">
                  <c:v>0.59</c:v>
                </c:pt>
                <c:pt idx="2">
                  <c:v>0.38</c:v>
                </c:pt>
                <c:pt idx="3">
                  <c:v>0.61</c:v>
                </c:pt>
                <c:pt idx="4">
                  <c:v>0.77</c:v>
                </c:pt>
              </c:numCache>
            </c:numRef>
          </c:val>
        </c:ser>
        <c:dLbls>
          <c:showLegendKey val="0"/>
          <c:showVal val="0"/>
          <c:showCatName val="0"/>
          <c:showSerName val="0"/>
          <c:showPercent val="0"/>
          <c:showBubbleSize val="0"/>
        </c:dLbls>
        <c:gapWidth val="150"/>
        <c:axId val="109866408"/>
        <c:axId val="14950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09866408"/>
        <c:axId val="149509656"/>
      </c:lineChart>
      <c:dateAx>
        <c:axId val="109866408"/>
        <c:scaling>
          <c:orientation val="minMax"/>
        </c:scaling>
        <c:delete val="1"/>
        <c:axPos val="b"/>
        <c:numFmt formatCode="ge" sourceLinked="1"/>
        <c:majorTickMark val="none"/>
        <c:minorTickMark val="none"/>
        <c:tickLblPos val="none"/>
        <c:crossAx val="149509656"/>
        <c:crosses val="autoZero"/>
        <c:auto val="1"/>
        <c:lblOffset val="100"/>
        <c:baseTimeUnit val="years"/>
      </c:dateAx>
      <c:valAx>
        <c:axId val="14950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6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53.66</c:v>
                </c:pt>
                <c:pt idx="1">
                  <c:v>48.36</c:v>
                </c:pt>
                <c:pt idx="2">
                  <c:v>46.81</c:v>
                </c:pt>
                <c:pt idx="3">
                  <c:v>46.34</c:v>
                </c:pt>
                <c:pt idx="4">
                  <c:v>45.28</c:v>
                </c:pt>
              </c:numCache>
            </c:numRef>
          </c:val>
        </c:ser>
        <c:dLbls>
          <c:showLegendKey val="0"/>
          <c:showVal val="0"/>
          <c:showCatName val="0"/>
          <c:showSerName val="0"/>
          <c:showPercent val="0"/>
          <c:showBubbleSize val="0"/>
        </c:dLbls>
        <c:gapWidth val="150"/>
        <c:axId val="150195368"/>
        <c:axId val="15044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50195368"/>
        <c:axId val="150443728"/>
      </c:lineChart>
      <c:dateAx>
        <c:axId val="150195368"/>
        <c:scaling>
          <c:orientation val="minMax"/>
        </c:scaling>
        <c:delete val="1"/>
        <c:axPos val="b"/>
        <c:numFmt formatCode="ge" sourceLinked="1"/>
        <c:majorTickMark val="none"/>
        <c:minorTickMark val="none"/>
        <c:tickLblPos val="none"/>
        <c:crossAx val="150443728"/>
        <c:crosses val="autoZero"/>
        <c:auto val="1"/>
        <c:lblOffset val="100"/>
        <c:baseTimeUnit val="years"/>
      </c:dateAx>
      <c:valAx>
        <c:axId val="15044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9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75.569999999999993</c:v>
                </c:pt>
                <c:pt idx="1">
                  <c:v>84.33</c:v>
                </c:pt>
                <c:pt idx="2">
                  <c:v>88</c:v>
                </c:pt>
                <c:pt idx="3">
                  <c:v>86.55</c:v>
                </c:pt>
                <c:pt idx="4">
                  <c:v>88.55</c:v>
                </c:pt>
              </c:numCache>
            </c:numRef>
          </c:val>
        </c:ser>
        <c:dLbls>
          <c:showLegendKey val="0"/>
          <c:showVal val="0"/>
          <c:showCatName val="0"/>
          <c:showSerName val="0"/>
          <c:showPercent val="0"/>
          <c:showBubbleSize val="0"/>
        </c:dLbls>
        <c:gapWidth val="150"/>
        <c:axId val="150444904"/>
        <c:axId val="15044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50444904"/>
        <c:axId val="150445296"/>
      </c:lineChart>
      <c:dateAx>
        <c:axId val="150444904"/>
        <c:scaling>
          <c:orientation val="minMax"/>
        </c:scaling>
        <c:delete val="1"/>
        <c:axPos val="b"/>
        <c:numFmt formatCode="ge" sourceLinked="1"/>
        <c:majorTickMark val="none"/>
        <c:minorTickMark val="none"/>
        <c:tickLblPos val="none"/>
        <c:crossAx val="150445296"/>
        <c:crosses val="autoZero"/>
        <c:auto val="1"/>
        <c:lblOffset val="100"/>
        <c:baseTimeUnit val="years"/>
      </c:dateAx>
      <c:valAx>
        <c:axId val="15044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4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119.85</c:v>
                </c:pt>
                <c:pt idx="1">
                  <c:v>113.38</c:v>
                </c:pt>
                <c:pt idx="2">
                  <c:v>110.94</c:v>
                </c:pt>
                <c:pt idx="3">
                  <c:v>106.67</c:v>
                </c:pt>
                <c:pt idx="4">
                  <c:v>107.52</c:v>
                </c:pt>
              </c:numCache>
            </c:numRef>
          </c:val>
        </c:ser>
        <c:dLbls>
          <c:showLegendKey val="0"/>
          <c:showVal val="0"/>
          <c:showCatName val="0"/>
          <c:showSerName val="0"/>
          <c:showPercent val="0"/>
          <c:showBubbleSize val="0"/>
        </c:dLbls>
        <c:gapWidth val="150"/>
        <c:axId val="149381120"/>
        <c:axId val="14943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49381120"/>
        <c:axId val="149436888"/>
      </c:lineChart>
      <c:dateAx>
        <c:axId val="149381120"/>
        <c:scaling>
          <c:orientation val="minMax"/>
        </c:scaling>
        <c:delete val="1"/>
        <c:axPos val="b"/>
        <c:numFmt formatCode="ge" sourceLinked="1"/>
        <c:majorTickMark val="none"/>
        <c:minorTickMark val="none"/>
        <c:tickLblPos val="none"/>
        <c:crossAx val="149436888"/>
        <c:crosses val="autoZero"/>
        <c:auto val="1"/>
        <c:lblOffset val="100"/>
        <c:baseTimeUnit val="years"/>
      </c:dateAx>
      <c:valAx>
        <c:axId val="149436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3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28.41</c:v>
                </c:pt>
                <c:pt idx="1">
                  <c:v>29.66</c:v>
                </c:pt>
                <c:pt idx="2">
                  <c:v>30.82</c:v>
                </c:pt>
                <c:pt idx="3">
                  <c:v>38.79</c:v>
                </c:pt>
                <c:pt idx="4">
                  <c:v>39.71</c:v>
                </c:pt>
              </c:numCache>
            </c:numRef>
          </c:val>
        </c:ser>
        <c:dLbls>
          <c:showLegendKey val="0"/>
          <c:showVal val="0"/>
          <c:showCatName val="0"/>
          <c:showSerName val="0"/>
          <c:showPercent val="0"/>
          <c:showBubbleSize val="0"/>
        </c:dLbls>
        <c:gapWidth val="150"/>
        <c:axId val="149378856"/>
        <c:axId val="1499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49378856"/>
        <c:axId val="149975040"/>
      </c:lineChart>
      <c:dateAx>
        <c:axId val="149378856"/>
        <c:scaling>
          <c:orientation val="minMax"/>
        </c:scaling>
        <c:delete val="1"/>
        <c:axPos val="b"/>
        <c:numFmt formatCode="ge" sourceLinked="1"/>
        <c:majorTickMark val="none"/>
        <c:minorTickMark val="none"/>
        <c:tickLblPos val="none"/>
        <c:crossAx val="149975040"/>
        <c:crosses val="autoZero"/>
        <c:auto val="1"/>
        <c:lblOffset val="100"/>
        <c:baseTimeUnit val="years"/>
      </c:dateAx>
      <c:valAx>
        <c:axId val="1499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7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4.47</c:v>
                </c:pt>
                <c:pt idx="1">
                  <c:v>4.45</c:v>
                </c:pt>
                <c:pt idx="2">
                  <c:v>4.49</c:v>
                </c:pt>
                <c:pt idx="3">
                  <c:v>0.73</c:v>
                </c:pt>
                <c:pt idx="4">
                  <c:v>0.97</c:v>
                </c:pt>
              </c:numCache>
            </c:numRef>
          </c:val>
        </c:ser>
        <c:dLbls>
          <c:showLegendKey val="0"/>
          <c:showVal val="0"/>
          <c:showCatName val="0"/>
          <c:showSerName val="0"/>
          <c:showPercent val="0"/>
          <c:showBubbleSize val="0"/>
        </c:dLbls>
        <c:gapWidth val="150"/>
        <c:axId val="150025880"/>
        <c:axId val="15011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50025880"/>
        <c:axId val="150114168"/>
      </c:lineChart>
      <c:dateAx>
        <c:axId val="150025880"/>
        <c:scaling>
          <c:orientation val="minMax"/>
        </c:scaling>
        <c:delete val="1"/>
        <c:axPos val="b"/>
        <c:numFmt formatCode="ge" sourceLinked="1"/>
        <c:majorTickMark val="none"/>
        <c:minorTickMark val="none"/>
        <c:tickLblPos val="none"/>
        <c:crossAx val="150114168"/>
        <c:crosses val="autoZero"/>
        <c:auto val="1"/>
        <c:lblOffset val="100"/>
        <c:baseTimeUnit val="years"/>
      </c:dateAx>
      <c:valAx>
        <c:axId val="15011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2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149456"/>
        <c:axId val="15014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50149456"/>
        <c:axId val="150149848"/>
      </c:lineChart>
      <c:dateAx>
        <c:axId val="150149456"/>
        <c:scaling>
          <c:orientation val="minMax"/>
        </c:scaling>
        <c:delete val="1"/>
        <c:axPos val="b"/>
        <c:numFmt formatCode="ge" sourceLinked="1"/>
        <c:majorTickMark val="none"/>
        <c:minorTickMark val="none"/>
        <c:tickLblPos val="none"/>
        <c:crossAx val="150149848"/>
        <c:crosses val="autoZero"/>
        <c:auto val="1"/>
        <c:lblOffset val="100"/>
        <c:baseTimeUnit val="years"/>
      </c:dateAx>
      <c:valAx>
        <c:axId val="150149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14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2869.53</c:v>
                </c:pt>
                <c:pt idx="1">
                  <c:v>3420.96</c:v>
                </c:pt>
                <c:pt idx="2">
                  <c:v>2845.08</c:v>
                </c:pt>
                <c:pt idx="3">
                  <c:v>605.71</c:v>
                </c:pt>
                <c:pt idx="4">
                  <c:v>451.56</c:v>
                </c:pt>
              </c:numCache>
            </c:numRef>
          </c:val>
        </c:ser>
        <c:dLbls>
          <c:showLegendKey val="0"/>
          <c:showVal val="0"/>
          <c:showCatName val="0"/>
          <c:showSerName val="0"/>
          <c:showPercent val="0"/>
          <c:showBubbleSize val="0"/>
        </c:dLbls>
        <c:gapWidth val="150"/>
        <c:axId val="150151024"/>
        <c:axId val="15015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50151024"/>
        <c:axId val="150151416"/>
      </c:lineChart>
      <c:dateAx>
        <c:axId val="150151024"/>
        <c:scaling>
          <c:orientation val="minMax"/>
        </c:scaling>
        <c:delete val="1"/>
        <c:axPos val="b"/>
        <c:numFmt formatCode="ge" sourceLinked="1"/>
        <c:majorTickMark val="none"/>
        <c:minorTickMark val="none"/>
        <c:tickLblPos val="none"/>
        <c:crossAx val="150151416"/>
        <c:crosses val="autoZero"/>
        <c:auto val="1"/>
        <c:lblOffset val="100"/>
        <c:baseTimeUnit val="years"/>
      </c:dateAx>
      <c:valAx>
        <c:axId val="150151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15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351.19</c:v>
                </c:pt>
                <c:pt idx="1">
                  <c:v>331.17</c:v>
                </c:pt>
                <c:pt idx="2">
                  <c:v>307.2</c:v>
                </c:pt>
                <c:pt idx="3">
                  <c:v>294.11</c:v>
                </c:pt>
                <c:pt idx="4">
                  <c:v>272.35000000000002</c:v>
                </c:pt>
              </c:numCache>
            </c:numRef>
          </c:val>
        </c:ser>
        <c:dLbls>
          <c:showLegendKey val="0"/>
          <c:showVal val="0"/>
          <c:showCatName val="0"/>
          <c:showSerName val="0"/>
          <c:showPercent val="0"/>
          <c:showBubbleSize val="0"/>
        </c:dLbls>
        <c:gapWidth val="150"/>
        <c:axId val="150192624"/>
        <c:axId val="15019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50192624"/>
        <c:axId val="150193016"/>
      </c:lineChart>
      <c:dateAx>
        <c:axId val="150192624"/>
        <c:scaling>
          <c:orientation val="minMax"/>
        </c:scaling>
        <c:delete val="1"/>
        <c:axPos val="b"/>
        <c:numFmt formatCode="ge" sourceLinked="1"/>
        <c:majorTickMark val="none"/>
        <c:minorTickMark val="none"/>
        <c:tickLblPos val="none"/>
        <c:crossAx val="150193016"/>
        <c:crosses val="autoZero"/>
        <c:auto val="1"/>
        <c:lblOffset val="100"/>
        <c:baseTimeUnit val="years"/>
      </c:dateAx>
      <c:valAx>
        <c:axId val="150193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19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108.34</c:v>
                </c:pt>
                <c:pt idx="1">
                  <c:v>101.21</c:v>
                </c:pt>
                <c:pt idx="2">
                  <c:v>102.89</c:v>
                </c:pt>
                <c:pt idx="3">
                  <c:v>99.51</c:v>
                </c:pt>
                <c:pt idx="4">
                  <c:v>99.98</c:v>
                </c:pt>
              </c:numCache>
            </c:numRef>
          </c:val>
        </c:ser>
        <c:dLbls>
          <c:showLegendKey val="0"/>
          <c:showVal val="0"/>
          <c:showCatName val="0"/>
          <c:showSerName val="0"/>
          <c:showPercent val="0"/>
          <c:showBubbleSize val="0"/>
        </c:dLbls>
        <c:gapWidth val="150"/>
        <c:axId val="150149064"/>
        <c:axId val="1501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50149064"/>
        <c:axId val="150148672"/>
      </c:lineChart>
      <c:dateAx>
        <c:axId val="150149064"/>
        <c:scaling>
          <c:orientation val="minMax"/>
        </c:scaling>
        <c:delete val="1"/>
        <c:axPos val="b"/>
        <c:numFmt formatCode="ge" sourceLinked="1"/>
        <c:majorTickMark val="none"/>
        <c:minorTickMark val="none"/>
        <c:tickLblPos val="none"/>
        <c:crossAx val="150148672"/>
        <c:crosses val="autoZero"/>
        <c:auto val="1"/>
        <c:lblOffset val="100"/>
        <c:baseTimeUnit val="years"/>
      </c:dateAx>
      <c:valAx>
        <c:axId val="1501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180.79</c:v>
                </c:pt>
                <c:pt idx="1">
                  <c:v>192.92</c:v>
                </c:pt>
                <c:pt idx="2">
                  <c:v>189.97</c:v>
                </c:pt>
                <c:pt idx="3">
                  <c:v>196.51</c:v>
                </c:pt>
                <c:pt idx="4">
                  <c:v>194.98</c:v>
                </c:pt>
              </c:numCache>
            </c:numRef>
          </c:val>
        </c:ser>
        <c:dLbls>
          <c:showLegendKey val="0"/>
          <c:showVal val="0"/>
          <c:showCatName val="0"/>
          <c:showSerName val="0"/>
          <c:showPercent val="0"/>
          <c:showBubbleSize val="0"/>
        </c:dLbls>
        <c:gapWidth val="150"/>
        <c:axId val="110051792"/>
        <c:axId val="15019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10051792"/>
        <c:axId val="150194192"/>
      </c:lineChart>
      <c:dateAx>
        <c:axId val="110051792"/>
        <c:scaling>
          <c:orientation val="minMax"/>
        </c:scaling>
        <c:delete val="1"/>
        <c:axPos val="b"/>
        <c:numFmt formatCode="ge" sourceLinked="1"/>
        <c:majorTickMark val="none"/>
        <c:minorTickMark val="none"/>
        <c:tickLblPos val="none"/>
        <c:crossAx val="150194192"/>
        <c:crosses val="autoZero"/>
        <c:auto val="1"/>
        <c:lblOffset val="100"/>
        <c:baseTimeUnit val="years"/>
      </c:dateAx>
      <c:valAx>
        <c:axId val="15019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5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高根沢町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29878</v>
      </c>
      <c r="AJ8" s="56"/>
      <c r="AK8" s="56"/>
      <c r="AL8" s="56"/>
      <c r="AM8" s="56"/>
      <c r="AN8" s="56"/>
      <c r="AO8" s="56"/>
      <c r="AP8" s="57"/>
      <c r="AQ8" s="47">
        <f>データ!R6</f>
        <v>70.87</v>
      </c>
      <c r="AR8" s="47"/>
      <c r="AS8" s="47"/>
      <c r="AT8" s="47"/>
      <c r="AU8" s="47"/>
      <c r="AV8" s="47"/>
      <c r="AW8" s="47"/>
      <c r="AX8" s="47"/>
      <c r="AY8" s="47">
        <f>データ!S6</f>
        <v>421.59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83.33</v>
      </c>
      <c r="K10" s="47"/>
      <c r="L10" s="47"/>
      <c r="M10" s="47"/>
      <c r="N10" s="47"/>
      <c r="O10" s="47"/>
      <c r="P10" s="47"/>
      <c r="Q10" s="47"/>
      <c r="R10" s="47">
        <f>データ!O6</f>
        <v>98.82</v>
      </c>
      <c r="S10" s="47"/>
      <c r="T10" s="47"/>
      <c r="U10" s="47"/>
      <c r="V10" s="47"/>
      <c r="W10" s="47"/>
      <c r="X10" s="47"/>
      <c r="Y10" s="47"/>
      <c r="Z10" s="78">
        <f>データ!P6</f>
        <v>3510</v>
      </c>
      <c r="AA10" s="78"/>
      <c r="AB10" s="78"/>
      <c r="AC10" s="78"/>
      <c r="AD10" s="78"/>
      <c r="AE10" s="78"/>
      <c r="AF10" s="78"/>
      <c r="AG10" s="78"/>
      <c r="AH10" s="2"/>
      <c r="AI10" s="78">
        <f>データ!T6</f>
        <v>29426</v>
      </c>
      <c r="AJ10" s="78"/>
      <c r="AK10" s="78"/>
      <c r="AL10" s="78"/>
      <c r="AM10" s="78"/>
      <c r="AN10" s="78"/>
      <c r="AO10" s="78"/>
      <c r="AP10" s="78"/>
      <c r="AQ10" s="47">
        <f>データ!U6</f>
        <v>69.38</v>
      </c>
      <c r="AR10" s="47"/>
      <c r="AS10" s="47"/>
      <c r="AT10" s="47"/>
      <c r="AU10" s="47"/>
      <c r="AV10" s="47"/>
      <c r="AW10" s="47"/>
      <c r="AX10" s="47"/>
      <c r="AY10" s="47">
        <f>データ!V6</f>
        <v>424.13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93866</v>
      </c>
      <c r="D6" s="31">
        <f t="shared" si="3"/>
        <v>46</v>
      </c>
      <c r="E6" s="31">
        <f t="shared" si="3"/>
        <v>1</v>
      </c>
      <c r="F6" s="31">
        <f t="shared" si="3"/>
        <v>0</v>
      </c>
      <c r="G6" s="31">
        <f t="shared" si="3"/>
        <v>1</v>
      </c>
      <c r="H6" s="31" t="str">
        <f t="shared" si="3"/>
        <v>栃木県　高根沢町</v>
      </c>
      <c r="I6" s="31" t="str">
        <f t="shared" si="3"/>
        <v>法適用</v>
      </c>
      <c r="J6" s="31" t="str">
        <f t="shared" si="3"/>
        <v>水道事業</v>
      </c>
      <c r="K6" s="31" t="str">
        <f t="shared" si="3"/>
        <v>末端給水事業</v>
      </c>
      <c r="L6" s="31" t="str">
        <f t="shared" si="3"/>
        <v>A6</v>
      </c>
      <c r="M6" s="32" t="str">
        <f t="shared" si="3"/>
        <v>-</v>
      </c>
      <c r="N6" s="32">
        <f t="shared" si="3"/>
        <v>83.33</v>
      </c>
      <c r="O6" s="32">
        <f t="shared" si="3"/>
        <v>98.82</v>
      </c>
      <c r="P6" s="32">
        <f t="shared" si="3"/>
        <v>3510</v>
      </c>
      <c r="Q6" s="32">
        <f t="shared" si="3"/>
        <v>29878</v>
      </c>
      <c r="R6" s="32">
        <f t="shared" si="3"/>
        <v>70.87</v>
      </c>
      <c r="S6" s="32">
        <f t="shared" si="3"/>
        <v>421.59</v>
      </c>
      <c r="T6" s="32">
        <f t="shared" si="3"/>
        <v>29426</v>
      </c>
      <c r="U6" s="32">
        <f t="shared" si="3"/>
        <v>69.38</v>
      </c>
      <c r="V6" s="32">
        <f t="shared" si="3"/>
        <v>424.13</v>
      </c>
      <c r="W6" s="33">
        <f>IF(W7="",NA(),W7)</f>
        <v>119.85</v>
      </c>
      <c r="X6" s="33">
        <f t="shared" ref="X6:AF6" si="4">IF(X7="",NA(),X7)</f>
        <v>113.38</v>
      </c>
      <c r="Y6" s="33">
        <f t="shared" si="4"/>
        <v>110.94</v>
      </c>
      <c r="Z6" s="33">
        <f t="shared" si="4"/>
        <v>106.67</v>
      </c>
      <c r="AA6" s="33">
        <f t="shared" si="4"/>
        <v>107.52</v>
      </c>
      <c r="AB6" s="33">
        <f t="shared" si="4"/>
        <v>105.61</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9.34</v>
      </c>
      <c r="AO6" s="33">
        <f t="shared" si="5"/>
        <v>9.56</v>
      </c>
      <c r="AP6" s="33">
        <f t="shared" si="5"/>
        <v>2.8</v>
      </c>
      <c r="AQ6" s="33">
        <f t="shared" si="5"/>
        <v>1.93</v>
      </c>
      <c r="AR6" s="32" t="str">
        <f>IF(AR7="","",IF(AR7="-","【-】","【"&amp;SUBSTITUTE(TEXT(AR7,"#,##0.00"),"-","△")&amp;"】"))</f>
        <v>【0.87】</v>
      </c>
      <c r="AS6" s="33">
        <f>IF(AS7="",NA(),AS7)</f>
        <v>2869.53</v>
      </c>
      <c r="AT6" s="33">
        <f t="shared" ref="AT6:BB6" si="6">IF(AT7="",NA(),AT7)</f>
        <v>3420.96</v>
      </c>
      <c r="AU6" s="33">
        <f t="shared" si="6"/>
        <v>2845.08</v>
      </c>
      <c r="AV6" s="33">
        <f t="shared" si="6"/>
        <v>605.71</v>
      </c>
      <c r="AW6" s="33">
        <f t="shared" si="6"/>
        <v>451.56</v>
      </c>
      <c r="AX6" s="33">
        <f t="shared" si="6"/>
        <v>832.37</v>
      </c>
      <c r="AY6" s="33">
        <f t="shared" si="6"/>
        <v>915.5</v>
      </c>
      <c r="AZ6" s="33">
        <f t="shared" si="6"/>
        <v>963.24</v>
      </c>
      <c r="BA6" s="33">
        <f t="shared" si="6"/>
        <v>381.53</v>
      </c>
      <c r="BB6" s="33">
        <f t="shared" si="6"/>
        <v>391.54</v>
      </c>
      <c r="BC6" s="32" t="str">
        <f>IF(BC7="","",IF(BC7="-","【-】","【"&amp;SUBSTITUTE(TEXT(BC7,"#,##0.00"),"-","△")&amp;"】"))</f>
        <v>【262.74】</v>
      </c>
      <c r="BD6" s="33">
        <f>IF(BD7="",NA(),BD7)</f>
        <v>351.19</v>
      </c>
      <c r="BE6" s="33">
        <f t="shared" ref="BE6:BM6" si="7">IF(BE7="",NA(),BE7)</f>
        <v>331.17</v>
      </c>
      <c r="BF6" s="33">
        <f t="shared" si="7"/>
        <v>307.2</v>
      </c>
      <c r="BG6" s="33">
        <f t="shared" si="7"/>
        <v>294.11</v>
      </c>
      <c r="BH6" s="33">
        <f t="shared" si="7"/>
        <v>272.35000000000002</v>
      </c>
      <c r="BI6" s="33">
        <f t="shared" si="7"/>
        <v>403.15</v>
      </c>
      <c r="BJ6" s="33">
        <f t="shared" si="7"/>
        <v>404.78</v>
      </c>
      <c r="BK6" s="33">
        <f t="shared" si="7"/>
        <v>400.38</v>
      </c>
      <c r="BL6" s="33">
        <f t="shared" si="7"/>
        <v>393.27</v>
      </c>
      <c r="BM6" s="33">
        <f t="shared" si="7"/>
        <v>386.97</v>
      </c>
      <c r="BN6" s="32" t="str">
        <f>IF(BN7="","",IF(BN7="-","【-】","【"&amp;SUBSTITUTE(TEXT(BN7,"#,##0.00"),"-","△")&amp;"】"))</f>
        <v>【276.38】</v>
      </c>
      <c r="BO6" s="33">
        <f>IF(BO7="",NA(),BO7)</f>
        <v>108.34</v>
      </c>
      <c r="BP6" s="33">
        <f t="shared" ref="BP6:BX6" si="8">IF(BP7="",NA(),BP7)</f>
        <v>101.21</v>
      </c>
      <c r="BQ6" s="33">
        <f t="shared" si="8"/>
        <v>102.89</v>
      </c>
      <c r="BR6" s="33">
        <f t="shared" si="8"/>
        <v>99.51</v>
      </c>
      <c r="BS6" s="33">
        <f t="shared" si="8"/>
        <v>99.98</v>
      </c>
      <c r="BT6" s="33">
        <f t="shared" si="8"/>
        <v>94.86</v>
      </c>
      <c r="BU6" s="33">
        <f t="shared" si="8"/>
        <v>98.07</v>
      </c>
      <c r="BV6" s="33">
        <f t="shared" si="8"/>
        <v>96.56</v>
      </c>
      <c r="BW6" s="33">
        <f t="shared" si="8"/>
        <v>100.47</v>
      </c>
      <c r="BX6" s="33">
        <f t="shared" si="8"/>
        <v>101.72</v>
      </c>
      <c r="BY6" s="32" t="str">
        <f>IF(BY7="","",IF(BY7="-","【-】","【"&amp;SUBSTITUTE(TEXT(BY7,"#,##0.00"),"-","△")&amp;"】"))</f>
        <v>【104.99】</v>
      </c>
      <c r="BZ6" s="33">
        <f>IF(BZ7="",NA(),BZ7)</f>
        <v>180.79</v>
      </c>
      <c r="CA6" s="33">
        <f t="shared" ref="CA6:CI6" si="9">IF(CA7="",NA(),CA7)</f>
        <v>192.92</v>
      </c>
      <c r="CB6" s="33">
        <f t="shared" si="9"/>
        <v>189.97</v>
      </c>
      <c r="CC6" s="33">
        <f t="shared" si="9"/>
        <v>196.51</v>
      </c>
      <c r="CD6" s="33">
        <f t="shared" si="9"/>
        <v>194.98</v>
      </c>
      <c r="CE6" s="33">
        <f t="shared" si="9"/>
        <v>179.14</v>
      </c>
      <c r="CF6" s="33">
        <f t="shared" si="9"/>
        <v>172.26</v>
      </c>
      <c r="CG6" s="33">
        <f t="shared" si="9"/>
        <v>177.14</v>
      </c>
      <c r="CH6" s="33">
        <f t="shared" si="9"/>
        <v>169.82</v>
      </c>
      <c r="CI6" s="33">
        <f t="shared" si="9"/>
        <v>168.2</v>
      </c>
      <c r="CJ6" s="32" t="str">
        <f>IF(CJ7="","",IF(CJ7="-","【-】","【"&amp;SUBSTITUTE(TEXT(CJ7,"#,##0.00"),"-","△")&amp;"】"))</f>
        <v>【163.72】</v>
      </c>
      <c r="CK6" s="33">
        <f>IF(CK7="",NA(),CK7)</f>
        <v>53.66</v>
      </c>
      <c r="CL6" s="33">
        <f t="shared" ref="CL6:CT6" si="10">IF(CL7="",NA(),CL7)</f>
        <v>48.36</v>
      </c>
      <c r="CM6" s="33">
        <f t="shared" si="10"/>
        <v>46.81</v>
      </c>
      <c r="CN6" s="33">
        <f t="shared" si="10"/>
        <v>46.34</v>
      </c>
      <c r="CO6" s="33">
        <f t="shared" si="10"/>
        <v>45.28</v>
      </c>
      <c r="CP6" s="33">
        <f t="shared" si="10"/>
        <v>58.76</v>
      </c>
      <c r="CQ6" s="33">
        <f t="shared" si="10"/>
        <v>55.68</v>
      </c>
      <c r="CR6" s="33">
        <f t="shared" si="10"/>
        <v>55.64</v>
      </c>
      <c r="CS6" s="33">
        <f t="shared" si="10"/>
        <v>55.13</v>
      </c>
      <c r="CT6" s="33">
        <f t="shared" si="10"/>
        <v>54.77</v>
      </c>
      <c r="CU6" s="32" t="str">
        <f>IF(CU7="","",IF(CU7="-","【-】","【"&amp;SUBSTITUTE(TEXT(CU7,"#,##0.00"),"-","△")&amp;"】"))</f>
        <v>【59.76】</v>
      </c>
      <c r="CV6" s="33">
        <f>IF(CV7="",NA(),CV7)</f>
        <v>75.569999999999993</v>
      </c>
      <c r="CW6" s="33">
        <f t="shared" ref="CW6:DE6" si="11">IF(CW7="",NA(),CW7)</f>
        <v>84.33</v>
      </c>
      <c r="CX6" s="33">
        <f t="shared" si="11"/>
        <v>88</v>
      </c>
      <c r="CY6" s="33">
        <f t="shared" si="11"/>
        <v>86.55</v>
      </c>
      <c r="CZ6" s="33">
        <f t="shared" si="11"/>
        <v>88.55</v>
      </c>
      <c r="DA6" s="33">
        <f t="shared" si="11"/>
        <v>84.87</v>
      </c>
      <c r="DB6" s="33">
        <f t="shared" si="11"/>
        <v>83.18</v>
      </c>
      <c r="DC6" s="33">
        <f t="shared" si="11"/>
        <v>83.09</v>
      </c>
      <c r="DD6" s="33">
        <f t="shared" si="11"/>
        <v>83</v>
      </c>
      <c r="DE6" s="33">
        <f t="shared" si="11"/>
        <v>82.89</v>
      </c>
      <c r="DF6" s="32" t="str">
        <f>IF(DF7="","",IF(DF7="-","【-】","【"&amp;SUBSTITUTE(TEXT(DF7,"#,##0.00"),"-","△")&amp;"】"))</f>
        <v>【89.95】</v>
      </c>
      <c r="DG6" s="33">
        <f>IF(DG7="",NA(),DG7)</f>
        <v>28.41</v>
      </c>
      <c r="DH6" s="33">
        <f t="shared" ref="DH6:DP6" si="12">IF(DH7="",NA(),DH7)</f>
        <v>29.66</v>
      </c>
      <c r="DI6" s="33">
        <f t="shared" si="12"/>
        <v>30.82</v>
      </c>
      <c r="DJ6" s="33">
        <f t="shared" si="12"/>
        <v>38.79</v>
      </c>
      <c r="DK6" s="33">
        <f t="shared" si="12"/>
        <v>39.71</v>
      </c>
      <c r="DL6" s="33">
        <f t="shared" si="12"/>
        <v>35.53</v>
      </c>
      <c r="DM6" s="33">
        <f t="shared" si="12"/>
        <v>38.07</v>
      </c>
      <c r="DN6" s="33">
        <f t="shared" si="12"/>
        <v>39.06</v>
      </c>
      <c r="DO6" s="33">
        <f t="shared" si="12"/>
        <v>46.66</v>
      </c>
      <c r="DP6" s="33">
        <f t="shared" si="12"/>
        <v>47.46</v>
      </c>
      <c r="DQ6" s="32" t="str">
        <f>IF(DQ7="","",IF(DQ7="-","【-】","【"&amp;SUBSTITUTE(TEXT(DQ7,"#,##0.00"),"-","△")&amp;"】"))</f>
        <v>【47.18】</v>
      </c>
      <c r="DR6" s="33">
        <f>IF(DR7="",NA(),DR7)</f>
        <v>4.47</v>
      </c>
      <c r="DS6" s="33">
        <f t="shared" ref="DS6:EA6" si="13">IF(DS7="",NA(),DS7)</f>
        <v>4.45</v>
      </c>
      <c r="DT6" s="33">
        <f t="shared" si="13"/>
        <v>4.49</v>
      </c>
      <c r="DU6" s="33">
        <f t="shared" si="13"/>
        <v>0.73</v>
      </c>
      <c r="DV6" s="33">
        <f t="shared" si="13"/>
        <v>0.97</v>
      </c>
      <c r="DW6" s="33">
        <f t="shared" si="13"/>
        <v>6.47</v>
      </c>
      <c r="DX6" s="33">
        <f t="shared" si="13"/>
        <v>7.73</v>
      </c>
      <c r="DY6" s="33">
        <f t="shared" si="13"/>
        <v>8.8699999999999992</v>
      </c>
      <c r="DZ6" s="33">
        <f t="shared" si="13"/>
        <v>9.85</v>
      </c>
      <c r="EA6" s="33">
        <f t="shared" si="13"/>
        <v>9.7100000000000009</v>
      </c>
      <c r="EB6" s="32" t="str">
        <f>IF(EB7="","",IF(EB7="-","【-】","【"&amp;SUBSTITUTE(TEXT(EB7,"#,##0.00"),"-","△")&amp;"】"))</f>
        <v>【13.18】</v>
      </c>
      <c r="EC6" s="33">
        <f>IF(EC7="",NA(),EC7)</f>
        <v>0.85</v>
      </c>
      <c r="ED6" s="33">
        <f t="shared" ref="ED6:EL6" si="14">IF(ED7="",NA(),ED7)</f>
        <v>0.59</v>
      </c>
      <c r="EE6" s="33">
        <f t="shared" si="14"/>
        <v>0.38</v>
      </c>
      <c r="EF6" s="33">
        <f t="shared" si="14"/>
        <v>0.61</v>
      </c>
      <c r="EG6" s="33">
        <f t="shared" si="14"/>
        <v>0.77</v>
      </c>
      <c r="EH6" s="33">
        <f t="shared" si="14"/>
        <v>0.7</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93866</v>
      </c>
      <c r="D7" s="35">
        <v>46</v>
      </c>
      <c r="E7" s="35">
        <v>1</v>
      </c>
      <c r="F7" s="35">
        <v>0</v>
      </c>
      <c r="G7" s="35">
        <v>1</v>
      </c>
      <c r="H7" s="35" t="s">
        <v>93</v>
      </c>
      <c r="I7" s="35" t="s">
        <v>94</v>
      </c>
      <c r="J7" s="35" t="s">
        <v>95</v>
      </c>
      <c r="K7" s="35" t="s">
        <v>96</v>
      </c>
      <c r="L7" s="35" t="s">
        <v>97</v>
      </c>
      <c r="M7" s="36" t="s">
        <v>98</v>
      </c>
      <c r="N7" s="36">
        <v>83.33</v>
      </c>
      <c r="O7" s="36">
        <v>98.82</v>
      </c>
      <c r="P7" s="36">
        <v>3510</v>
      </c>
      <c r="Q7" s="36">
        <v>29878</v>
      </c>
      <c r="R7" s="36">
        <v>70.87</v>
      </c>
      <c r="S7" s="36">
        <v>421.59</v>
      </c>
      <c r="T7" s="36">
        <v>29426</v>
      </c>
      <c r="U7" s="36">
        <v>69.38</v>
      </c>
      <c r="V7" s="36">
        <v>424.13</v>
      </c>
      <c r="W7" s="36">
        <v>119.85</v>
      </c>
      <c r="X7" s="36">
        <v>113.38</v>
      </c>
      <c r="Y7" s="36">
        <v>110.94</v>
      </c>
      <c r="Z7" s="36">
        <v>106.67</v>
      </c>
      <c r="AA7" s="36">
        <v>107.52</v>
      </c>
      <c r="AB7" s="36">
        <v>105.61</v>
      </c>
      <c r="AC7" s="36">
        <v>107.57</v>
      </c>
      <c r="AD7" s="36">
        <v>106.55</v>
      </c>
      <c r="AE7" s="36">
        <v>110.01</v>
      </c>
      <c r="AF7" s="36">
        <v>111.21</v>
      </c>
      <c r="AG7" s="36">
        <v>113.56</v>
      </c>
      <c r="AH7" s="36">
        <v>0</v>
      </c>
      <c r="AI7" s="36">
        <v>0</v>
      </c>
      <c r="AJ7" s="36">
        <v>0</v>
      </c>
      <c r="AK7" s="36">
        <v>0</v>
      </c>
      <c r="AL7" s="36">
        <v>0</v>
      </c>
      <c r="AM7" s="36">
        <v>6.79</v>
      </c>
      <c r="AN7" s="36">
        <v>9.34</v>
      </c>
      <c r="AO7" s="36">
        <v>9.56</v>
      </c>
      <c r="AP7" s="36">
        <v>2.8</v>
      </c>
      <c r="AQ7" s="36">
        <v>1.93</v>
      </c>
      <c r="AR7" s="36">
        <v>0.87</v>
      </c>
      <c r="AS7" s="36">
        <v>2869.53</v>
      </c>
      <c r="AT7" s="36">
        <v>3420.96</v>
      </c>
      <c r="AU7" s="36">
        <v>2845.08</v>
      </c>
      <c r="AV7" s="36">
        <v>605.71</v>
      </c>
      <c r="AW7" s="36">
        <v>451.56</v>
      </c>
      <c r="AX7" s="36">
        <v>832.37</v>
      </c>
      <c r="AY7" s="36">
        <v>915.5</v>
      </c>
      <c r="AZ7" s="36">
        <v>963.24</v>
      </c>
      <c r="BA7" s="36">
        <v>381.53</v>
      </c>
      <c r="BB7" s="36">
        <v>391.54</v>
      </c>
      <c r="BC7" s="36">
        <v>262.74</v>
      </c>
      <c r="BD7" s="36">
        <v>351.19</v>
      </c>
      <c r="BE7" s="36">
        <v>331.17</v>
      </c>
      <c r="BF7" s="36">
        <v>307.2</v>
      </c>
      <c r="BG7" s="36">
        <v>294.11</v>
      </c>
      <c r="BH7" s="36">
        <v>272.35000000000002</v>
      </c>
      <c r="BI7" s="36">
        <v>403.15</v>
      </c>
      <c r="BJ7" s="36">
        <v>404.78</v>
      </c>
      <c r="BK7" s="36">
        <v>400.38</v>
      </c>
      <c r="BL7" s="36">
        <v>393.27</v>
      </c>
      <c r="BM7" s="36">
        <v>386.97</v>
      </c>
      <c r="BN7" s="36">
        <v>276.38</v>
      </c>
      <c r="BO7" s="36">
        <v>108.34</v>
      </c>
      <c r="BP7" s="36">
        <v>101.21</v>
      </c>
      <c r="BQ7" s="36">
        <v>102.89</v>
      </c>
      <c r="BR7" s="36">
        <v>99.51</v>
      </c>
      <c r="BS7" s="36">
        <v>99.98</v>
      </c>
      <c r="BT7" s="36">
        <v>94.86</v>
      </c>
      <c r="BU7" s="36">
        <v>98.07</v>
      </c>
      <c r="BV7" s="36">
        <v>96.56</v>
      </c>
      <c r="BW7" s="36">
        <v>100.47</v>
      </c>
      <c r="BX7" s="36">
        <v>101.72</v>
      </c>
      <c r="BY7" s="36">
        <v>104.99</v>
      </c>
      <c r="BZ7" s="36">
        <v>180.79</v>
      </c>
      <c r="CA7" s="36">
        <v>192.92</v>
      </c>
      <c r="CB7" s="36">
        <v>189.97</v>
      </c>
      <c r="CC7" s="36">
        <v>196.51</v>
      </c>
      <c r="CD7" s="36">
        <v>194.98</v>
      </c>
      <c r="CE7" s="36">
        <v>179.14</v>
      </c>
      <c r="CF7" s="36">
        <v>172.26</v>
      </c>
      <c r="CG7" s="36">
        <v>177.14</v>
      </c>
      <c r="CH7" s="36">
        <v>169.82</v>
      </c>
      <c r="CI7" s="36">
        <v>168.2</v>
      </c>
      <c r="CJ7" s="36">
        <v>163.72</v>
      </c>
      <c r="CK7" s="36">
        <v>53.66</v>
      </c>
      <c r="CL7" s="36">
        <v>48.36</v>
      </c>
      <c r="CM7" s="36">
        <v>46.81</v>
      </c>
      <c r="CN7" s="36">
        <v>46.34</v>
      </c>
      <c r="CO7" s="36">
        <v>45.28</v>
      </c>
      <c r="CP7" s="36">
        <v>58.76</v>
      </c>
      <c r="CQ7" s="36">
        <v>55.68</v>
      </c>
      <c r="CR7" s="36">
        <v>55.64</v>
      </c>
      <c r="CS7" s="36">
        <v>55.13</v>
      </c>
      <c r="CT7" s="36">
        <v>54.77</v>
      </c>
      <c r="CU7" s="36">
        <v>59.76</v>
      </c>
      <c r="CV7" s="36">
        <v>75.569999999999993</v>
      </c>
      <c r="CW7" s="36">
        <v>84.33</v>
      </c>
      <c r="CX7" s="36">
        <v>88</v>
      </c>
      <c r="CY7" s="36">
        <v>86.55</v>
      </c>
      <c r="CZ7" s="36">
        <v>88.55</v>
      </c>
      <c r="DA7" s="36">
        <v>84.87</v>
      </c>
      <c r="DB7" s="36">
        <v>83.18</v>
      </c>
      <c r="DC7" s="36">
        <v>83.09</v>
      </c>
      <c r="DD7" s="36">
        <v>83</v>
      </c>
      <c r="DE7" s="36">
        <v>82.89</v>
      </c>
      <c r="DF7" s="36">
        <v>89.95</v>
      </c>
      <c r="DG7" s="36">
        <v>28.41</v>
      </c>
      <c r="DH7" s="36">
        <v>29.66</v>
      </c>
      <c r="DI7" s="36">
        <v>30.82</v>
      </c>
      <c r="DJ7" s="36">
        <v>38.79</v>
      </c>
      <c r="DK7" s="36">
        <v>39.71</v>
      </c>
      <c r="DL7" s="36">
        <v>35.53</v>
      </c>
      <c r="DM7" s="36">
        <v>38.07</v>
      </c>
      <c r="DN7" s="36">
        <v>39.06</v>
      </c>
      <c r="DO7" s="36">
        <v>46.66</v>
      </c>
      <c r="DP7" s="36">
        <v>47.46</v>
      </c>
      <c r="DQ7" s="36">
        <v>47.18</v>
      </c>
      <c r="DR7" s="36">
        <v>4.47</v>
      </c>
      <c r="DS7" s="36">
        <v>4.45</v>
      </c>
      <c r="DT7" s="36">
        <v>4.49</v>
      </c>
      <c r="DU7" s="36">
        <v>0.73</v>
      </c>
      <c r="DV7" s="36">
        <v>0.97</v>
      </c>
      <c r="DW7" s="36">
        <v>6.47</v>
      </c>
      <c r="DX7" s="36">
        <v>7.73</v>
      </c>
      <c r="DY7" s="36">
        <v>8.8699999999999992</v>
      </c>
      <c r="DZ7" s="36">
        <v>9.85</v>
      </c>
      <c r="EA7" s="36">
        <v>9.7100000000000009</v>
      </c>
      <c r="EB7" s="36">
        <v>13.18</v>
      </c>
      <c r="EC7" s="36">
        <v>0.85</v>
      </c>
      <c r="ED7" s="36">
        <v>0.59</v>
      </c>
      <c r="EE7" s="36">
        <v>0.38</v>
      </c>
      <c r="EF7" s="36">
        <v>0.61</v>
      </c>
      <c r="EG7" s="36">
        <v>0.77</v>
      </c>
      <c r="EH7" s="36">
        <v>0.7</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2017-02-01T08:37:00Z</dcterms:created>
  <dcterms:modified xsi:type="dcterms:W3CDTF">2017-02-17T04:55:58Z</dcterms:modified>
  <cp:category/>
</cp:coreProperties>
</file>