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市町修正\01上水道\"/>
    </mc:Choice>
  </mc:AlternateContent>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<sst xmlns="http://schemas.openxmlformats.org/spreadsheetml/2006/main" count="217" uniqueCount="107">
  <si>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</si>
  <si>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</si>
  <si>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</si>
  <si>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</si>
  <si>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</si>
  <si>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</si>
  <si>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</si>
  <si>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</si>
  <si>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</si>
  <si>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</si>
  <si>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</si>
  <si>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</si>
  <si>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</si>
  <si>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</si>
  <si>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</si>
  <si>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</si>
  <si>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</si>
  <si>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</si>
  <si>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</si>
  <si>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</si>
  <si>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</si>
  <si>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</si>
  <si>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</si>
  <si>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</si>
  <si>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</si>
  <si>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</si>
  <si>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</si>
  <si>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</si>
  <si>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</si>
  <si>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</si>
  <si>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</si>
  <si>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</si>
  <si>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</si>
  <si>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</si>
  <si>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</si>
  <si>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</si>
  <si>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</si>
  <si>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</si>
  <si>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</si>
  <si>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</si>
  <si>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</si>
  <si>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</si>
  <si>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</si>
  <si>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</si>
  <si>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</si>
  <si>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</si>
  <si>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</si>
  <si>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</si>
  <si>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</si>
  <si>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</si>
  <si>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</si>
  <si>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</si>
  <si>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</si>
  <si>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</si>
  <si>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</si>
  <si>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</si>
  <si>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</si>
  <si>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</si>
  <si>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</si>
  <si>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</si>
  <si>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</si>
  <si>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</si>
  <si>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</si>
  <si>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</si>
  <si>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</si>
  <si>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</si>
  <si>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</si>
  <si>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</si>
  <si>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</si>
  <si>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</si>
  <si>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</si>
  <si>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</si>
  <si>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</si>
  <si>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</si>
  <si>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</si>
  <si>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</si>
  <si>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</si>
  <si>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</si>
  <si>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</si>
  <si>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</si>
  <si>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</si>
  <si>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</si>
  <si>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</si>
  <si>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</si>
  <si>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</si>
  <si>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</si>
  <si>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</si>
  <si>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</si>
  <si>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</si>
  <si>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</si>
  <si>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</si>
  <si>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</si>
  <si>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</si>
  <si>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</si>
  <si>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</si>
  <si>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</si>
  <si>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</si>
  <si>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</si>
  <si>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</si>
  <si>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</si>
  <si>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</si>
  <si>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</si>
  <si>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</si>
  <si>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</si>
  <si>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収益が減少し、施設の老朽化に伴う維持管理費が増加している。また、未普及解消事業に着手しているため、減価償却費も増加傾向にあり、収支バランスが悪化している。これまでに蓄積した内部留保資金等により累積欠損金比率は約1％であるが、経常収支比率は100％を下回る状況にあり、施設利用率や有収率も類似団体の平均を下回っていることから、今後は施設の統廃合を含めた施設の更新計画を策定し、受益者負担の原則から、適正な料金改定を検討しなければならない状況にある。</t>
    <rPh sb="1" eb="3">
      <t>キュウスイ</t>
    </rPh>
    <rPh sb="3" eb="5">
      <t>シュウエキ</t>
    </rPh>
    <rPh sb="6" eb="8">
      <t>ゲンショウ</t>
    </rPh>
    <rPh sb="10" eb="12">
      <t>シセツ</t>
    </rPh>
    <rPh sb="13" eb="16">
      <t>ロウキュウカ</t>
    </rPh>
    <rPh sb="17" eb="18">
      <t>トモナ</t>
    </rPh>
    <rPh sb="19" eb="21">
      <t>イジ</t>
    </rPh>
    <rPh sb="21" eb="24">
      <t>カンリヒ</t>
    </rPh>
    <rPh sb="25" eb="27">
      <t>ゾウカ</t>
    </rPh>
    <rPh sb="35" eb="38">
      <t>ミフキュウ</t>
    </rPh>
    <rPh sb="38" eb="40">
      <t>カイショウ</t>
    </rPh>
    <rPh sb="40" eb="42">
      <t>ジギョウ</t>
    </rPh>
    <rPh sb="43" eb="45">
      <t>チャクシュ</t>
    </rPh>
    <rPh sb="52" eb="54">
      <t>ゲンカ</t>
    </rPh>
    <rPh sb="54" eb="56">
      <t>ショウキャク</t>
    </rPh>
    <rPh sb="56" eb="57">
      <t>ヒ</t>
    </rPh>
    <rPh sb="58" eb="60">
      <t>ゾウカ</t>
    </rPh>
    <rPh sb="60" eb="62">
      <t>ケイコウ</t>
    </rPh>
    <rPh sb="66" eb="68">
      <t>シュウシ</t>
    </rPh>
    <rPh sb="73" eb="75">
      <t>アッカ</t>
    </rPh>
    <rPh sb="85" eb="87">
      <t>チクセキ</t>
    </rPh>
    <rPh sb="89" eb="91">
      <t>ナイブ</t>
    </rPh>
    <rPh sb="91" eb="93">
      <t>リュウホ</t>
    </rPh>
    <rPh sb="93" eb="95">
      <t>シキン</t>
    </rPh>
    <rPh sb="95" eb="96">
      <t>トウ</t>
    </rPh>
    <rPh sb="99" eb="101">
      <t>ルイセキ</t>
    </rPh>
    <rPh sb="101" eb="104">
      <t>ケッソンキン</t>
    </rPh>
    <rPh sb="104" eb="106">
      <t>ヒリツ</t>
    </rPh>
    <rPh sb="107" eb="108">
      <t>ヤク</t>
    </rPh>
    <rPh sb="115" eb="117">
      <t>ケイジョウ</t>
    </rPh>
    <rPh sb="117" eb="119">
      <t>シュウシ</t>
    </rPh>
    <rPh sb="119" eb="121">
      <t>ヒリツ</t>
    </rPh>
    <rPh sb="127" eb="129">
      <t>シタマワ</t>
    </rPh>
    <rPh sb="130" eb="132">
      <t>ジョウキョウ</t>
    </rPh>
    <rPh sb="136" eb="138">
      <t>シセツ</t>
    </rPh>
    <rPh sb="138" eb="141">
      <t>リヨウリツ</t>
    </rPh>
    <rPh sb="142" eb="144">
      <t>ユウシュウ</t>
    </rPh>
    <rPh sb="144" eb="145">
      <t>リツ</t>
    </rPh>
    <rPh sb="146" eb="148">
      <t>ルイジ</t>
    </rPh>
    <rPh sb="148" eb="150">
      <t>ダンタイ</t>
    </rPh>
    <rPh sb="151" eb="153">
      <t>ヘイキン</t>
    </rPh>
    <rPh sb="154" eb="156">
      <t>シタマワ</t>
    </rPh>
    <rPh sb="165" eb="167">
      <t>コンゴ</t>
    </rPh>
    <rPh sb="168" eb="170">
      <t>シセツ</t>
    </rPh>
    <rPh sb="171" eb="174">
      <t>トウハイゴウ</t>
    </rPh>
    <rPh sb="175" eb="176">
      <t>フク</t>
    </rPh>
    <rPh sb="178" eb="180">
      <t>シセツ</t>
    </rPh>
    <rPh sb="181" eb="183">
      <t>コウシン</t>
    </rPh>
    <rPh sb="183" eb="185">
      <t>ケイカク</t>
    </rPh>
    <rPh sb="186" eb="188">
      <t>サクテイ</t>
    </rPh>
    <rPh sb="190" eb="193">
      <t>ジュエキシャ</t>
    </rPh>
    <rPh sb="193" eb="195">
      <t>フタン</t>
    </rPh>
    <rPh sb="196" eb="198">
      <t>ゲンソク</t>
    </rPh>
    <rPh sb="201" eb="203">
      <t>テキセイ</t>
    </rPh>
    <rPh sb="204" eb="206">
      <t>リョウキン</t>
    </rPh>
    <rPh sb="206" eb="208">
      <t>カイテイ</t>
    </rPh>
    <rPh sb="209" eb="211">
      <t>ケントウ</t>
    </rPh>
    <rPh sb="220" eb="222">
      <t>ジョウキョウ</t>
    </rPh>
    <phoneticPr fontId="4"/>
  </si>
  <si>
    <t>　有形固定資産減価償却率や管路経年化率ともに類似団体の平均を上回り、施設の老朽化が危惧される状況にある。しかしながら、経常収支比率が100％を下回り、収支バランスが悪化している現状において、更新等に係る財源の確保や優先順位等投資計画を策定する必要がある。</t>
    <rPh sb="1" eb="3">
      <t>ユウケイ</t>
    </rPh>
    <rPh sb="3" eb="5">
      <t>コテイ</t>
    </rPh>
    <rPh sb="5" eb="7">
      <t>シサン</t>
    </rPh>
    <rPh sb="7" eb="9">
      <t>ゲンカ</t>
    </rPh>
    <rPh sb="9" eb="11">
      <t>ショウキャク</t>
    </rPh>
    <rPh sb="11" eb="12">
      <t>リツ</t>
    </rPh>
    <rPh sb="13" eb="15">
      <t>カンロ</t>
    </rPh>
    <rPh sb="15" eb="17">
      <t>ケイネン</t>
    </rPh>
    <rPh sb="17" eb="18">
      <t>カ</t>
    </rPh>
    <rPh sb="18" eb="19">
      <t>リツ</t>
    </rPh>
    <rPh sb="22" eb="24">
      <t>ルイジ</t>
    </rPh>
    <rPh sb="24" eb="26">
      <t>ダンタイ</t>
    </rPh>
    <rPh sb="27" eb="29">
      <t>ヘイキン</t>
    </rPh>
    <rPh sb="30" eb="32">
      <t>ウワマワ</t>
    </rPh>
    <rPh sb="34" eb="36">
      <t>シセツ</t>
    </rPh>
    <rPh sb="37" eb="40">
      <t>ロウキュウカ</t>
    </rPh>
    <rPh sb="41" eb="43">
      <t>キグ</t>
    </rPh>
    <rPh sb="46" eb="48">
      <t>ジョウキョウ</t>
    </rPh>
    <rPh sb="59" eb="61">
      <t>ケイジョウ</t>
    </rPh>
    <rPh sb="61" eb="63">
      <t>シュウシ</t>
    </rPh>
    <rPh sb="63" eb="65">
      <t>ヒリツ</t>
    </rPh>
    <rPh sb="71" eb="73">
      <t>シタマワ</t>
    </rPh>
    <rPh sb="75" eb="77">
      <t>シュウシ</t>
    </rPh>
    <rPh sb="82" eb="84">
      <t>アッカ</t>
    </rPh>
    <rPh sb="88" eb="90">
      <t>ゲンジョウ</t>
    </rPh>
    <rPh sb="95" eb="97">
      <t>コウシン</t>
    </rPh>
    <rPh sb="97" eb="98">
      <t>トウ</t>
    </rPh>
    <rPh sb="99" eb="100">
      <t>カカ</t>
    </rPh>
    <rPh sb="101" eb="103">
      <t>ザイゲン</t>
    </rPh>
    <rPh sb="104" eb="106">
      <t>カクホ</t>
    </rPh>
    <rPh sb="107" eb="109">
      <t>ユウセン</t>
    </rPh>
    <rPh sb="109" eb="111">
      <t>ジュンイ</t>
    </rPh>
    <rPh sb="111" eb="112">
      <t>トウ</t>
    </rPh>
    <rPh sb="112" eb="114">
      <t>トウシ</t>
    </rPh>
    <rPh sb="114" eb="116">
      <t>ケイカク</t>
    </rPh>
    <rPh sb="117" eb="119">
      <t>サクテイ</t>
    </rPh>
    <rPh sb="121" eb="123">
      <t>ヒツヨウ</t>
    </rPh>
    <phoneticPr fontId="4"/>
  </si>
  <si>
    <t>　施設の統廃合を含めた更新と未普及解消事業等における優先順位を検討し、管路更新率が改善されれば、類似団体の平均を下回っている有収率も改善され、増収につながる。さらに適正な料金改定を実施することによって、経常収支比率も改善されていくものと考える。</t>
    <rPh sb="1" eb="3">
      <t>シセツ</t>
    </rPh>
    <rPh sb="4" eb="7">
      <t>トウハイゴウ</t>
    </rPh>
    <rPh sb="8" eb="9">
      <t>フク</t>
    </rPh>
    <rPh sb="11" eb="13">
      <t>コウシン</t>
    </rPh>
    <rPh sb="14" eb="17">
      <t>ミフキュウ</t>
    </rPh>
    <rPh sb="17" eb="19">
      <t>カイショウ</t>
    </rPh>
    <rPh sb="19" eb="21">
      <t>ジギョウ</t>
    </rPh>
    <rPh sb="21" eb="22">
      <t>トウ</t>
    </rPh>
    <rPh sb="26" eb="28">
      <t>ユウセン</t>
    </rPh>
    <rPh sb="28" eb="30">
      <t>ジュンイ</t>
    </rPh>
    <rPh sb="31" eb="33">
      <t>ケントウ</t>
    </rPh>
    <rPh sb="35" eb="37">
      <t>カンロ</t>
    </rPh>
    <rPh sb="37" eb="39">
      <t>コウシン</t>
    </rPh>
    <rPh sb="39" eb="40">
      <t>リツ</t>
    </rPh>
    <rPh sb="41" eb="43">
      <t>カイゼン</t>
    </rPh>
    <rPh sb="48" eb="50">
      <t>ルイジ</t>
    </rPh>
    <rPh sb="50" eb="52">
      <t>ダンタイ</t>
    </rPh>
    <rPh sb="53" eb="55">
      <t>ヘイキン</t>
    </rPh>
    <rPh sb="56" eb="58">
      <t>シタマワ</t>
    </rPh>
    <rPh sb="62" eb="64">
      <t>ユウシュウ</t>
    </rPh>
    <rPh sb="64" eb="65">
      <t>リツ</t>
    </rPh>
    <rPh sb="66" eb="68">
      <t>カイゼン</t>
    </rPh>
    <rPh sb="71" eb="73">
      <t>ゾウシュウ</t>
    </rPh>
    <rPh sb="82" eb="84">
      <t>テキセイ</t>
    </rPh>
    <rPh sb="85" eb="87">
      <t>リョウキン</t>
    </rPh>
    <rPh sb="87" eb="89">
      <t>カイテイ</t>
    </rPh>
    <rPh sb="90" eb="92">
      <t>ジッシ</t>
    </rPh>
    <rPh sb="101" eb="103">
      <t>ケイジョウ</t>
    </rPh>
    <rPh sb="103" eb="105">
      <t>シュウシ</t>
    </rPh>
    <rPh sb="105" eb="107">
      <t>ヒリツ</t>
    </rPh>
    <rPh sb="108" eb="110">
      <t>カイゼン</t>
    </rPh>
    <rPh sb="118" eb="11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</si>
</sst>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0.83</c:v>
                </c:pt>
                <c:pt idx="1">
                  <c:v>0.49</c:v>
                </c:pt>
                <c:pt idx="2">
                  <c:v>0.57999999999999996</c:v>
                </c:pt>
                <c:pt idx="3">
                  <c:v>0.33</c:v>
                </c:pt>
                <c:pt idx="4">
                  <c:v>0.53</c:v>
                </c:pt>
              </c:numCache>
            </c:numRef>
          </c:val>
        </c:ser>
        <c:dLbls>
          <c:showLegendKey val="0"/>
          <c:showVal val="0"/>
          <c:showCatName val="0"/>
          <c:showSerName val="0"/>
          <c:showPercent val="0"/>
          <c:showBubbleSize val="0"/>
        </c:dLbls>
        <c:gapWidth val="150"/>
        <c:axId val="168437920"/>
        <c:axId val="16843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68437920"/>
        <c:axId val="168437528"/>
      </c:lineChart>
      <c:dateAx>
        <c:axId val="168437920"/>
        <c:scaling>
          <c:orientation val="minMax"/>
        </c:scaling>
        <c:delete val="1"/>
        <c:axPos val="b"/>
        <c:numFmt formatCode="ge" sourceLinked="1"/>
        <c:majorTickMark val="none"/>
        <c:minorTickMark val="none"/>
        <c:tickLblPos val="none"/>
        <c:crossAx val="168437528"/>
        <c:crosses val="autoZero"/>
        <c:auto val="1"/>
        <c:lblOffset val="100"/>
        <c:baseTimeUnit val="years"/>
      </c:dateAx>
      <c:valAx>
        <c:axId val="16843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55.53</c:v>
                </c:pt>
                <c:pt idx="1">
                  <c:v>52.06</c:v>
                </c:pt>
                <c:pt idx="2">
                  <c:v>52.83</c:v>
                </c:pt>
                <c:pt idx="3">
                  <c:v>55.07</c:v>
                </c:pt>
                <c:pt idx="4">
                  <c:v>53.13</c:v>
                </c:pt>
              </c:numCache>
            </c:numRef>
          </c:val>
        </c:ser>
        <c:dLbls>
          <c:showLegendKey val="0"/>
          <c:showVal val="0"/>
          <c:showCatName val="0"/>
          <c:showSerName val="0"/>
          <c:showPercent val="0"/>
          <c:showBubbleSize val="0"/>
        </c:dLbls>
        <c:gapWidth val="150"/>
        <c:axId val="240953648"/>
        <c:axId val="24095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40953648"/>
        <c:axId val="240954040"/>
      </c:lineChart>
      <c:dateAx>
        <c:axId val="240953648"/>
        <c:scaling>
          <c:orientation val="minMax"/>
        </c:scaling>
        <c:delete val="1"/>
        <c:axPos val="b"/>
        <c:numFmt formatCode="ge" sourceLinked="1"/>
        <c:majorTickMark val="none"/>
        <c:minorTickMark val="none"/>
        <c:tickLblPos val="none"/>
        <c:crossAx val="240954040"/>
        <c:crosses val="autoZero"/>
        <c:auto val="1"/>
        <c:lblOffset val="100"/>
        <c:baseTimeUnit val="years"/>
      </c:dateAx>
      <c:valAx>
        <c:axId val="24095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5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73.650000000000006</c:v>
                </c:pt>
                <c:pt idx="1">
                  <c:v>70.78</c:v>
                </c:pt>
                <c:pt idx="2">
                  <c:v>71.67</c:v>
                </c:pt>
                <c:pt idx="3">
                  <c:v>67.91</c:v>
                </c:pt>
                <c:pt idx="4">
                  <c:v>68.540000000000006</c:v>
                </c:pt>
              </c:numCache>
            </c:numRef>
          </c:val>
        </c:ser>
        <c:dLbls>
          <c:showLegendKey val="0"/>
          <c:showVal val="0"/>
          <c:showCatName val="0"/>
          <c:showSerName val="0"/>
          <c:showPercent val="0"/>
          <c:showBubbleSize val="0"/>
        </c:dLbls>
        <c:gapWidth val="150"/>
        <c:axId val="240982816"/>
        <c:axId val="24098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40982816"/>
        <c:axId val="240983208"/>
      </c:lineChart>
      <c:dateAx>
        <c:axId val="240982816"/>
        <c:scaling>
          <c:orientation val="minMax"/>
        </c:scaling>
        <c:delete val="1"/>
        <c:axPos val="b"/>
        <c:numFmt formatCode="ge" sourceLinked="1"/>
        <c:majorTickMark val="none"/>
        <c:minorTickMark val="none"/>
        <c:tickLblPos val="none"/>
        <c:crossAx val="240983208"/>
        <c:crosses val="autoZero"/>
        <c:auto val="1"/>
        <c:lblOffset val="100"/>
        <c:baseTimeUnit val="years"/>
      </c:dateAx>
      <c:valAx>
        <c:axId val="24098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109.04</c:v>
                </c:pt>
                <c:pt idx="1">
                  <c:v>100.1</c:v>
                </c:pt>
                <c:pt idx="2">
                  <c:v>99.54</c:v>
                </c:pt>
                <c:pt idx="3">
                  <c:v>93.56</c:v>
                </c:pt>
                <c:pt idx="4">
                  <c:v>94.4</c:v>
                </c:pt>
              </c:numCache>
            </c:numRef>
          </c:val>
        </c:ser>
        <c:dLbls>
          <c:showLegendKey val="0"/>
          <c:showVal val="0"/>
          <c:showCatName val="0"/>
          <c:showSerName val="0"/>
          <c:showPercent val="0"/>
          <c:showBubbleSize val="0"/>
        </c:dLbls>
        <c:gapWidth val="150"/>
        <c:axId val="240612152"/>
        <c:axId val="2406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240612152"/>
        <c:axId val="240612544"/>
      </c:lineChart>
      <c:dateAx>
        <c:axId val="240612152"/>
        <c:scaling>
          <c:orientation val="minMax"/>
        </c:scaling>
        <c:delete val="1"/>
        <c:axPos val="b"/>
        <c:numFmt formatCode="ge" sourceLinked="1"/>
        <c:majorTickMark val="none"/>
        <c:minorTickMark val="none"/>
        <c:tickLblPos val="none"/>
        <c:crossAx val="240612544"/>
        <c:crosses val="autoZero"/>
        <c:auto val="1"/>
        <c:lblOffset val="100"/>
        <c:baseTimeUnit val="years"/>
      </c:dateAx>
      <c:valAx>
        <c:axId val="24061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61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33.729999999999997</c:v>
                </c:pt>
                <c:pt idx="1">
                  <c:v>35.619999999999997</c:v>
                </c:pt>
                <c:pt idx="2">
                  <c:v>35.700000000000003</c:v>
                </c:pt>
                <c:pt idx="3">
                  <c:v>37.43</c:v>
                </c:pt>
                <c:pt idx="4">
                  <c:v>51.59</c:v>
                </c:pt>
              </c:numCache>
            </c:numRef>
          </c:val>
        </c:ser>
        <c:dLbls>
          <c:showLegendKey val="0"/>
          <c:showVal val="0"/>
          <c:showCatName val="0"/>
          <c:showSerName val="0"/>
          <c:showPercent val="0"/>
          <c:showBubbleSize val="0"/>
        </c:dLbls>
        <c:gapWidth val="150"/>
        <c:axId val="240613720"/>
        <c:axId val="2406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40613720"/>
        <c:axId val="240614112"/>
      </c:lineChart>
      <c:dateAx>
        <c:axId val="240613720"/>
        <c:scaling>
          <c:orientation val="minMax"/>
        </c:scaling>
        <c:delete val="1"/>
        <c:axPos val="b"/>
        <c:numFmt formatCode="ge" sourceLinked="1"/>
        <c:majorTickMark val="none"/>
        <c:minorTickMark val="none"/>
        <c:tickLblPos val="none"/>
        <c:crossAx val="240614112"/>
        <c:crosses val="autoZero"/>
        <c:auto val="1"/>
        <c:lblOffset val="100"/>
        <c:baseTimeUnit val="years"/>
      </c:dateAx>
      <c:valAx>
        <c:axId val="2406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1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14.61</c:v>
                </c:pt>
                <c:pt idx="1">
                  <c:v>14.12</c:v>
                </c:pt>
                <c:pt idx="2">
                  <c:v>14.59</c:v>
                </c:pt>
                <c:pt idx="3">
                  <c:v>13.8</c:v>
                </c:pt>
                <c:pt idx="4">
                  <c:v>14.61</c:v>
                </c:pt>
              </c:numCache>
            </c:numRef>
          </c:val>
        </c:ser>
        <c:dLbls>
          <c:showLegendKey val="0"/>
          <c:showVal val="0"/>
          <c:showCatName val="0"/>
          <c:showSerName val="0"/>
          <c:showPercent val="0"/>
          <c:showBubbleSize val="0"/>
        </c:dLbls>
        <c:gapWidth val="150"/>
        <c:axId val="240615288"/>
        <c:axId val="2406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40615288"/>
        <c:axId val="240615680"/>
      </c:lineChart>
      <c:dateAx>
        <c:axId val="240615288"/>
        <c:scaling>
          <c:orientation val="minMax"/>
        </c:scaling>
        <c:delete val="1"/>
        <c:axPos val="b"/>
        <c:numFmt formatCode="ge" sourceLinked="1"/>
        <c:majorTickMark val="none"/>
        <c:minorTickMark val="none"/>
        <c:tickLblPos val="none"/>
        <c:crossAx val="240615680"/>
        <c:crosses val="autoZero"/>
        <c:auto val="1"/>
        <c:lblOffset val="100"/>
        <c:baseTimeUnit val="years"/>
      </c:dateAx>
      <c:valAx>
        <c:axId val="2406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1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0.55000000000000004</c:v>
                </c:pt>
                <c:pt idx="2">
                  <c:v>1.0900000000000001</c:v>
                </c:pt>
                <c:pt idx="3">
                  <c:v>7.55</c:v>
                </c:pt>
                <c:pt idx="4">
                  <c:v>1.18</c:v>
                </c:pt>
              </c:numCache>
            </c:numRef>
          </c:val>
        </c:ser>
        <c:dLbls>
          <c:showLegendKey val="0"/>
          <c:showVal val="0"/>
          <c:showCatName val="0"/>
          <c:showSerName val="0"/>
          <c:showPercent val="0"/>
          <c:showBubbleSize val="0"/>
        </c:dLbls>
        <c:gapWidth val="150"/>
        <c:axId val="240370184"/>
        <c:axId val="24037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40370184"/>
        <c:axId val="240370576"/>
      </c:lineChart>
      <c:dateAx>
        <c:axId val="240370184"/>
        <c:scaling>
          <c:orientation val="minMax"/>
        </c:scaling>
        <c:delete val="1"/>
        <c:axPos val="b"/>
        <c:numFmt formatCode="ge" sourceLinked="1"/>
        <c:majorTickMark val="none"/>
        <c:minorTickMark val="none"/>
        <c:tickLblPos val="none"/>
        <c:crossAx val="240370576"/>
        <c:crosses val="autoZero"/>
        <c:auto val="1"/>
        <c:lblOffset val="100"/>
        <c:baseTimeUnit val="years"/>
      </c:dateAx>
      <c:valAx>
        <c:axId val="24037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37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1067.95</c:v>
                </c:pt>
                <c:pt idx="1">
                  <c:v>1297.1600000000001</c:v>
                </c:pt>
                <c:pt idx="2">
                  <c:v>1014.94</c:v>
                </c:pt>
                <c:pt idx="3">
                  <c:v>1588.95</c:v>
                </c:pt>
                <c:pt idx="4">
                  <c:v>413.63</c:v>
                </c:pt>
              </c:numCache>
            </c:numRef>
          </c:val>
        </c:ser>
        <c:dLbls>
          <c:showLegendKey val="0"/>
          <c:showVal val="0"/>
          <c:showCatName val="0"/>
          <c:showSerName val="0"/>
          <c:showPercent val="0"/>
          <c:showBubbleSize val="0"/>
        </c:dLbls>
        <c:gapWidth val="150"/>
        <c:axId val="240372144"/>
        <c:axId val="24037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40372144"/>
        <c:axId val="240372536"/>
      </c:lineChart>
      <c:dateAx>
        <c:axId val="240372144"/>
        <c:scaling>
          <c:orientation val="minMax"/>
        </c:scaling>
        <c:delete val="1"/>
        <c:axPos val="b"/>
        <c:numFmt formatCode="ge" sourceLinked="1"/>
        <c:majorTickMark val="none"/>
        <c:minorTickMark val="none"/>
        <c:tickLblPos val="none"/>
        <c:crossAx val="240372536"/>
        <c:crosses val="autoZero"/>
        <c:auto val="1"/>
        <c:lblOffset val="100"/>
        <c:baseTimeUnit val="years"/>
      </c:dateAx>
      <c:valAx>
        <c:axId val="240372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37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531.05999999999995</c:v>
                </c:pt>
                <c:pt idx="1">
                  <c:v>564.83000000000004</c:v>
                </c:pt>
                <c:pt idx="2">
                  <c:v>576.66999999999996</c:v>
                </c:pt>
                <c:pt idx="3">
                  <c:v>564.29999999999995</c:v>
                </c:pt>
                <c:pt idx="4">
                  <c:v>560.35</c:v>
                </c:pt>
              </c:numCache>
            </c:numRef>
          </c:val>
        </c:ser>
        <c:dLbls>
          <c:showLegendKey val="0"/>
          <c:showVal val="0"/>
          <c:showCatName val="0"/>
          <c:showSerName val="0"/>
          <c:showPercent val="0"/>
          <c:showBubbleSize val="0"/>
        </c:dLbls>
        <c:gapWidth val="150"/>
        <c:axId val="240371752"/>
        <c:axId val="2404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40371752"/>
        <c:axId val="240473280"/>
      </c:lineChart>
      <c:dateAx>
        <c:axId val="240371752"/>
        <c:scaling>
          <c:orientation val="minMax"/>
        </c:scaling>
        <c:delete val="1"/>
        <c:axPos val="b"/>
        <c:numFmt formatCode="ge" sourceLinked="1"/>
        <c:majorTickMark val="none"/>
        <c:minorTickMark val="none"/>
        <c:tickLblPos val="none"/>
        <c:crossAx val="240473280"/>
        <c:crosses val="autoZero"/>
        <c:auto val="1"/>
        <c:lblOffset val="100"/>
        <c:baseTimeUnit val="years"/>
      </c:dateAx>
      <c:valAx>
        <c:axId val="24047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37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101.96</c:v>
                </c:pt>
                <c:pt idx="1">
                  <c:v>93.86</c:v>
                </c:pt>
                <c:pt idx="2">
                  <c:v>94.44</c:v>
                </c:pt>
                <c:pt idx="3">
                  <c:v>89.12</c:v>
                </c:pt>
                <c:pt idx="4">
                  <c:v>88.85</c:v>
                </c:pt>
              </c:numCache>
            </c:numRef>
          </c:val>
        </c:ser>
        <c:dLbls>
          <c:showLegendKey val="0"/>
          <c:showVal val="0"/>
          <c:showCatName val="0"/>
          <c:showSerName val="0"/>
          <c:showPercent val="0"/>
          <c:showBubbleSize val="0"/>
        </c:dLbls>
        <c:gapWidth val="150"/>
        <c:axId val="240474456"/>
        <c:axId val="24095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40474456"/>
        <c:axId val="240950904"/>
      </c:lineChart>
      <c:dateAx>
        <c:axId val="240474456"/>
        <c:scaling>
          <c:orientation val="minMax"/>
        </c:scaling>
        <c:delete val="1"/>
        <c:axPos val="b"/>
        <c:numFmt formatCode="ge" sourceLinked="1"/>
        <c:majorTickMark val="none"/>
        <c:minorTickMark val="none"/>
        <c:tickLblPos val="none"/>
        <c:crossAx val="240950904"/>
        <c:crosses val="autoZero"/>
        <c:auto val="1"/>
        <c:lblOffset val="100"/>
        <c:baseTimeUnit val="years"/>
      </c:dateAx>
      <c:valAx>
        <c:axId val="24095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7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171.9</c:v>
                </c:pt>
                <c:pt idx="1">
                  <c:v>189.39</c:v>
                </c:pt>
                <c:pt idx="2">
                  <c:v>187.65</c:v>
                </c:pt>
                <c:pt idx="3">
                  <c:v>199.39</c:v>
                </c:pt>
                <c:pt idx="4">
                  <c:v>200.69</c:v>
                </c:pt>
              </c:numCache>
            </c:numRef>
          </c:val>
        </c:ser>
        <c:dLbls>
          <c:showLegendKey val="0"/>
          <c:showVal val="0"/>
          <c:showCatName val="0"/>
          <c:showSerName val="0"/>
          <c:showPercent val="0"/>
          <c:showBubbleSize val="0"/>
        </c:dLbls>
        <c:gapWidth val="150"/>
        <c:axId val="240952080"/>
        <c:axId val="24095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40952080"/>
        <c:axId val="240952472"/>
      </c:lineChart>
      <c:dateAx>
        <c:axId val="240952080"/>
        <c:scaling>
          <c:orientation val="minMax"/>
        </c:scaling>
        <c:delete val="1"/>
        <c:axPos val="b"/>
        <c:numFmt formatCode="ge" sourceLinked="1"/>
        <c:majorTickMark val="none"/>
        <c:minorTickMark val="none"/>
        <c:tickLblPos val="none"/>
        <c:crossAx val="240952472"/>
        <c:crosses val="autoZero"/>
        <c:auto val="1"/>
        <c:lblOffset val="100"/>
        <c:baseTimeUnit val="years"/>
      </c:dateAx>
      <c:valAx>
        <c:axId val="24095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5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T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那須町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26506</v>
      </c>
      <c r="AJ8" s="75"/>
      <c r="AK8" s="75"/>
      <c r="AL8" s="75"/>
      <c r="AM8" s="75"/>
      <c r="AN8" s="75"/>
      <c r="AO8" s="75"/>
      <c r="AP8" s="76"/>
      <c r="AQ8" s="57">
        <f>データ!R6</f>
        <v>372.34</v>
      </c>
      <c r="AR8" s="57"/>
      <c r="AS8" s="57"/>
      <c r="AT8" s="57"/>
      <c r="AU8" s="57"/>
      <c r="AV8" s="57"/>
      <c r="AW8" s="57"/>
      <c r="AX8" s="57"/>
      <c r="AY8" s="57">
        <f>データ!S6</f>
        <v>71.19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61.97</v>
      </c>
      <c r="K10" s="57"/>
      <c r="L10" s="57"/>
      <c r="M10" s="57"/>
      <c r="N10" s="57"/>
      <c r="O10" s="57"/>
      <c r="P10" s="57"/>
      <c r="Q10" s="57"/>
      <c r="R10" s="57">
        <f>データ!O6</f>
        <v>78.78</v>
      </c>
      <c r="S10" s="57"/>
      <c r="T10" s="57"/>
      <c r="U10" s="57"/>
      <c r="V10" s="57"/>
      <c r="W10" s="57"/>
      <c r="X10" s="57"/>
      <c r="Y10" s="57"/>
      <c r="Z10" s="65">
        <f>データ!P6</f>
        <v>3300</v>
      </c>
      <c r="AA10" s="65"/>
      <c r="AB10" s="65"/>
      <c r="AC10" s="65"/>
      <c r="AD10" s="65"/>
      <c r="AE10" s="65"/>
      <c r="AF10" s="65"/>
      <c r="AG10" s="65"/>
      <c r="AH10" s="2"/>
      <c r="AI10" s="65">
        <f>データ!T6</f>
        <v>20755</v>
      </c>
      <c r="AJ10" s="65"/>
      <c r="AK10" s="65"/>
      <c r="AL10" s="65"/>
      <c r="AM10" s="65"/>
      <c r="AN10" s="65"/>
      <c r="AO10" s="65"/>
      <c r="AP10" s="65"/>
      <c r="AQ10" s="57">
        <f>データ!U6</f>
        <v>185.01</v>
      </c>
      <c r="AR10" s="57"/>
      <c r="AS10" s="57"/>
      <c r="AT10" s="57"/>
      <c r="AU10" s="57"/>
      <c r="AV10" s="57"/>
      <c r="AW10" s="57"/>
      <c r="AX10" s="57"/>
      <c r="AY10" s="57">
        <f>データ!V6</f>
        <v>112.18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94072</v>
      </c>
      <c r="D6" s="31">
        <f t="shared" si="3"/>
        <v>46</v>
      </c>
      <c r="E6" s="31">
        <f t="shared" si="3"/>
        <v>1</v>
      </c>
      <c r="F6" s="31">
        <f t="shared" si="3"/>
        <v>0</v>
      </c>
      <c r="G6" s="31">
        <f t="shared" si="3"/>
        <v>1</v>
      </c>
      <c r="H6" s="31" t="str">
        <f t="shared" si="3"/>
        <v>栃木県　那須町</v>
      </c>
      <c r="I6" s="31" t="str">
        <f t="shared" si="3"/>
        <v>法適用</v>
      </c>
      <c r="J6" s="31" t="str">
        <f t="shared" si="3"/>
        <v>水道事業</v>
      </c>
      <c r="K6" s="31" t="str">
        <f t="shared" si="3"/>
        <v>末端給水事業</v>
      </c>
      <c r="L6" s="31" t="str">
        <f t="shared" si="3"/>
        <v>A6</v>
      </c>
      <c r="M6" s="32" t="str">
        <f t="shared" si="3"/>
        <v>-</v>
      </c>
      <c r="N6" s="32">
        <f t="shared" si="3"/>
        <v>61.97</v>
      </c>
      <c r="O6" s="32">
        <f t="shared" si="3"/>
        <v>78.78</v>
      </c>
      <c r="P6" s="32">
        <f t="shared" si="3"/>
        <v>3300</v>
      </c>
      <c r="Q6" s="32">
        <f t="shared" si="3"/>
        <v>26506</v>
      </c>
      <c r="R6" s="32">
        <f t="shared" si="3"/>
        <v>372.34</v>
      </c>
      <c r="S6" s="32">
        <f t="shared" si="3"/>
        <v>71.19</v>
      </c>
      <c r="T6" s="32">
        <f t="shared" si="3"/>
        <v>20755</v>
      </c>
      <c r="U6" s="32">
        <f t="shared" si="3"/>
        <v>185.01</v>
      </c>
      <c r="V6" s="32">
        <f t="shared" si="3"/>
        <v>112.18</v>
      </c>
      <c r="W6" s="33">
        <f>IF(W7="",NA(),W7)</f>
        <v>109.04</v>
      </c>
      <c r="X6" s="33">
        <f t="shared" ref="X6:AF6" si="4">IF(X7="",NA(),X7)</f>
        <v>100.1</v>
      </c>
      <c r="Y6" s="33">
        <f t="shared" si="4"/>
        <v>99.54</v>
      </c>
      <c r="Z6" s="33">
        <f t="shared" si="4"/>
        <v>93.56</v>
      </c>
      <c r="AA6" s="33">
        <f t="shared" si="4"/>
        <v>94.4</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3">
        <f t="shared" ref="AI6:AQ6" si="5">IF(AI7="",NA(),AI7)</f>
        <v>0.55000000000000004</v>
      </c>
      <c r="AJ6" s="33">
        <f t="shared" si="5"/>
        <v>1.0900000000000001</v>
      </c>
      <c r="AK6" s="33">
        <f t="shared" si="5"/>
        <v>7.55</v>
      </c>
      <c r="AL6" s="33">
        <f t="shared" si="5"/>
        <v>1.18</v>
      </c>
      <c r="AM6" s="33">
        <f t="shared" si="5"/>
        <v>7.45</v>
      </c>
      <c r="AN6" s="33">
        <f t="shared" si="5"/>
        <v>8.5</v>
      </c>
      <c r="AO6" s="33">
        <f t="shared" si="5"/>
        <v>9.34</v>
      </c>
      <c r="AP6" s="33">
        <f t="shared" si="5"/>
        <v>9.56</v>
      </c>
      <c r="AQ6" s="33">
        <f t="shared" si="5"/>
        <v>2.8</v>
      </c>
      <c r="AR6" s="32" t="str">
        <f>IF(AR7="","",IF(AR7="-","【-】","【"&amp;SUBSTITUTE(TEXT(AR7,"#,##0.00"),"-","△")&amp;"】"))</f>
        <v>【0.81】</v>
      </c>
      <c r="AS6" s="33">
        <f>IF(AS7="",NA(),AS7)</f>
        <v>1067.95</v>
      </c>
      <c r="AT6" s="33">
        <f t="shared" ref="AT6:BB6" si="6">IF(AT7="",NA(),AT7)</f>
        <v>1297.1600000000001</v>
      </c>
      <c r="AU6" s="33">
        <f t="shared" si="6"/>
        <v>1014.94</v>
      </c>
      <c r="AV6" s="33">
        <f t="shared" si="6"/>
        <v>1588.95</v>
      </c>
      <c r="AW6" s="33">
        <f t="shared" si="6"/>
        <v>413.63</v>
      </c>
      <c r="AX6" s="33">
        <f t="shared" si="6"/>
        <v>969.16</v>
      </c>
      <c r="AY6" s="33">
        <f t="shared" si="6"/>
        <v>995.5</v>
      </c>
      <c r="AZ6" s="33">
        <f t="shared" si="6"/>
        <v>915.5</v>
      </c>
      <c r="BA6" s="33">
        <f t="shared" si="6"/>
        <v>963.24</v>
      </c>
      <c r="BB6" s="33">
        <f t="shared" si="6"/>
        <v>381.53</v>
      </c>
      <c r="BC6" s="32" t="str">
        <f>IF(BC7="","",IF(BC7="-","【-】","【"&amp;SUBSTITUTE(TEXT(BC7,"#,##0.00"),"-","△")&amp;"】"))</f>
        <v>【264.16】</v>
      </c>
      <c r="BD6" s="33">
        <f>IF(BD7="",NA(),BD7)</f>
        <v>531.05999999999995</v>
      </c>
      <c r="BE6" s="33">
        <f t="shared" ref="BE6:BM6" si="7">IF(BE7="",NA(),BE7)</f>
        <v>564.83000000000004</v>
      </c>
      <c r="BF6" s="33">
        <f t="shared" si="7"/>
        <v>576.66999999999996</v>
      </c>
      <c r="BG6" s="33">
        <f t="shared" si="7"/>
        <v>564.29999999999995</v>
      </c>
      <c r="BH6" s="33">
        <f t="shared" si="7"/>
        <v>560.35</v>
      </c>
      <c r="BI6" s="33">
        <f t="shared" si="7"/>
        <v>421.66</v>
      </c>
      <c r="BJ6" s="33">
        <f t="shared" si="7"/>
        <v>414.59</v>
      </c>
      <c r="BK6" s="33">
        <f t="shared" si="7"/>
        <v>404.78</v>
      </c>
      <c r="BL6" s="33">
        <f t="shared" si="7"/>
        <v>400.38</v>
      </c>
      <c r="BM6" s="33">
        <f t="shared" si="7"/>
        <v>393.27</v>
      </c>
      <c r="BN6" s="32" t="str">
        <f>IF(BN7="","",IF(BN7="-","【-】","【"&amp;SUBSTITUTE(TEXT(BN7,"#,##0.00"),"-","△")&amp;"】"))</f>
        <v>【283.72】</v>
      </c>
      <c r="BO6" s="33">
        <f>IF(BO7="",NA(),BO7)</f>
        <v>101.96</v>
      </c>
      <c r="BP6" s="33">
        <f t="shared" ref="BP6:BX6" si="8">IF(BP7="",NA(),BP7)</f>
        <v>93.86</v>
      </c>
      <c r="BQ6" s="33">
        <f t="shared" si="8"/>
        <v>94.44</v>
      </c>
      <c r="BR6" s="33">
        <f t="shared" si="8"/>
        <v>89.12</v>
      </c>
      <c r="BS6" s="33">
        <f t="shared" si="8"/>
        <v>88.85</v>
      </c>
      <c r="BT6" s="33">
        <f t="shared" si="8"/>
        <v>99.51</v>
      </c>
      <c r="BU6" s="33">
        <f t="shared" si="8"/>
        <v>97.71</v>
      </c>
      <c r="BV6" s="33">
        <f t="shared" si="8"/>
        <v>98.07</v>
      </c>
      <c r="BW6" s="33">
        <f t="shared" si="8"/>
        <v>96.56</v>
      </c>
      <c r="BX6" s="33">
        <f t="shared" si="8"/>
        <v>100.47</v>
      </c>
      <c r="BY6" s="32" t="str">
        <f>IF(BY7="","",IF(BY7="-","【-】","【"&amp;SUBSTITUTE(TEXT(BY7,"#,##0.00"),"-","△")&amp;"】"))</f>
        <v>【104.60】</v>
      </c>
      <c r="BZ6" s="33">
        <f>IF(BZ7="",NA(),BZ7)</f>
        <v>171.9</v>
      </c>
      <c r="CA6" s="33">
        <f t="shared" ref="CA6:CI6" si="9">IF(CA7="",NA(),CA7)</f>
        <v>189.39</v>
      </c>
      <c r="CB6" s="33">
        <f t="shared" si="9"/>
        <v>187.65</v>
      </c>
      <c r="CC6" s="33">
        <f t="shared" si="9"/>
        <v>199.39</v>
      </c>
      <c r="CD6" s="33">
        <f t="shared" si="9"/>
        <v>200.69</v>
      </c>
      <c r="CE6" s="33">
        <f t="shared" si="9"/>
        <v>171.34</v>
      </c>
      <c r="CF6" s="33">
        <f t="shared" si="9"/>
        <v>173.56</v>
      </c>
      <c r="CG6" s="33">
        <f t="shared" si="9"/>
        <v>172.26</v>
      </c>
      <c r="CH6" s="33">
        <f t="shared" si="9"/>
        <v>177.14</v>
      </c>
      <c r="CI6" s="33">
        <f t="shared" si="9"/>
        <v>169.82</v>
      </c>
      <c r="CJ6" s="32" t="str">
        <f>IF(CJ7="","",IF(CJ7="-","【-】","【"&amp;SUBSTITUTE(TEXT(CJ7,"#,##0.00"),"-","△")&amp;"】"))</f>
        <v>【164.21】</v>
      </c>
      <c r="CK6" s="33">
        <f>IF(CK7="",NA(),CK7)</f>
        <v>55.53</v>
      </c>
      <c r="CL6" s="33">
        <f t="shared" ref="CL6:CT6" si="10">IF(CL7="",NA(),CL7)</f>
        <v>52.06</v>
      </c>
      <c r="CM6" s="33">
        <f t="shared" si="10"/>
        <v>52.83</v>
      </c>
      <c r="CN6" s="33">
        <f t="shared" si="10"/>
        <v>55.07</v>
      </c>
      <c r="CO6" s="33">
        <f t="shared" si="10"/>
        <v>53.13</v>
      </c>
      <c r="CP6" s="33">
        <f t="shared" si="10"/>
        <v>56.8</v>
      </c>
      <c r="CQ6" s="33">
        <f t="shared" si="10"/>
        <v>55.84</v>
      </c>
      <c r="CR6" s="33">
        <f t="shared" si="10"/>
        <v>55.68</v>
      </c>
      <c r="CS6" s="33">
        <f t="shared" si="10"/>
        <v>55.64</v>
      </c>
      <c r="CT6" s="33">
        <f t="shared" si="10"/>
        <v>55.13</v>
      </c>
      <c r="CU6" s="32" t="str">
        <f>IF(CU7="","",IF(CU7="-","【-】","【"&amp;SUBSTITUTE(TEXT(CU7,"#,##0.00"),"-","△")&amp;"】"))</f>
        <v>【59.80】</v>
      </c>
      <c r="CV6" s="33">
        <f>IF(CV7="",NA(),CV7)</f>
        <v>73.650000000000006</v>
      </c>
      <c r="CW6" s="33">
        <f t="shared" ref="CW6:DE6" si="11">IF(CW7="",NA(),CW7)</f>
        <v>70.78</v>
      </c>
      <c r="CX6" s="33">
        <f t="shared" si="11"/>
        <v>71.67</v>
      </c>
      <c r="CY6" s="33">
        <f t="shared" si="11"/>
        <v>67.91</v>
      </c>
      <c r="CZ6" s="33">
        <f t="shared" si="11"/>
        <v>68.540000000000006</v>
      </c>
      <c r="DA6" s="33">
        <f t="shared" si="11"/>
        <v>83.67</v>
      </c>
      <c r="DB6" s="33">
        <f t="shared" si="11"/>
        <v>83.11</v>
      </c>
      <c r="DC6" s="33">
        <f t="shared" si="11"/>
        <v>83.18</v>
      </c>
      <c r="DD6" s="33">
        <f t="shared" si="11"/>
        <v>83.09</v>
      </c>
      <c r="DE6" s="33">
        <f t="shared" si="11"/>
        <v>83</v>
      </c>
      <c r="DF6" s="32" t="str">
        <f>IF(DF7="","",IF(DF7="-","【-】","【"&amp;SUBSTITUTE(TEXT(DF7,"#,##0.00"),"-","△")&amp;"】"))</f>
        <v>【89.78】</v>
      </c>
      <c r="DG6" s="33">
        <f>IF(DG7="",NA(),DG7)</f>
        <v>33.729999999999997</v>
      </c>
      <c r="DH6" s="33">
        <f t="shared" ref="DH6:DP6" si="12">IF(DH7="",NA(),DH7)</f>
        <v>35.619999999999997</v>
      </c>
      <c r="DI6" s="33">
        <f t="shared" si="12"/>
        <v>35.700000000000003</v>
      </c>
      <c r="DJ6" s="33">
        <f t="shared" si="12"/>
        <v>37.43</v>
      </c>
      <c r="DK6" s="33">
        <f t="shared" si="12"/>
        <v>51.59</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14.61</v>
      </c>
      <c r="DS6" s="33">
        <f t="shared" ref="DS6:EA6" si="13">IF(DS7="",NA(),DS7)</f>
        <v>14.12</v>
      </c>
      <c r="DT6" s="33">
        <f t="shared" si="13"/>
        <v>14.59</v>
      </c>
      <c r="DU6" s="33">
        <f t="shared" si="13"/>
        <v>13.8</v>
      </c>
      <c r="DV6" s="33">
        <f t="shared" si="13"/>
        <v>14.61</v>
      </c>
      <c r="DW6" s="33">
        <f t="shared" si="13"/>
        <v>6.46</v>
      </c>
      <c r="DX6" s="33">
        <f t="shared" si="13"/>
        <v>6.63</v>
      </c>
      <c r="DY6" s="33">
        <f t="shared" si="13"/>
        <v>7.73</v>
      </c>
      <c r="DZ6" s="33">
        <f t="shared" si="13"/>
        <v>8.8699999999999992</v>
      </c>
      <c r="EA6" s="33">
        <f t="shared" si="13"/>
        <v>9.85</v>
      </c>
      <c r="EB6" s="32" t="str">
        <f>IF(EB7="","",IF(EB7="-","【-】","【"&amp;SUBSTITUTE(TEXT(EB7,"#,##0.00"),"-","△")&amp;"】"))</f>
        <v>【12.42】</v>
      </c>
      <c r="EC6" s="33">
        <f>IF(EC7="",NA(),EC7)</f>
        <v>0.83</v>
      </c>
      <c r="ED6" s="33">
        <f t="shared" ref="ED6:EL6" si="14">IF(ED7="",NA(),ED7)</f>
        <v>0.49</v>
      </c>
      <c r="EE6" s="33">
        <f t="shared" si="14"/>
        <v>0.57999999999999996</v>
      </c>
      <c r="EF6" s="33">
        <f t="shared" si="14"/>
        <v>0.33</v>
      </c>
      <c r="EG6" s="33">
        <f t="shared" si="14"/>
        <v>0.53</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94072</v>
      </c>
      <c r="D7" s="35">
        <v>46</v>
      </c>
      <c r="E7" s="35">
        <v>1</v>
      </c>
      <c r="F7" s="35">
        <v>0</v>
      </c>
      <c r="G7" s="35">
        <v>1</v>
      </c>
      <c r="H7" s="35" t="s">
        <v>93</v>
      </c>
      <c r="I7" s="35" t="s">
        <v>94</v>
      </c>
      <c r="J7" s="35" t="s">
        <v>95</v>
      </c>
      <c r="K7" s="35" t="s">
        <v>96</v>
      </c>
      <c r="L7" s="35" t="s">
        <v>97</v>
      </c>
      <c r="M7" s="36" t="s">
        <v>98</v>
      </c>
      <c r="N7" s="36">
        <v>61.97</v>
      </c>
      <c r="O7" s="36">
        <v>78.78</v>
      </c>
      <c r="P7" s="36">
        <v>3300</v>
      </c>
      <c r="Q7" s="36">
        <v>26506</v>
      </c>
      <c r="R7" s="36">
        <v>372.34</v>
      </c>
      <c r="S7" s="36">
        <v>71.19</v>
      </c>
      <c r="T7" s="36">
        <v>20755</v>
      </c>
      <c r="U7" s="36">
        <v>185.01</v>
      </c>
      <c r="V7" s="36">
        <v>112.18</v>
      </c>
      <c r="W7" s="36">
        <v>109.04</v>
      </c>
      <c r="X7" s="36">
        <v>100.1</v>
      </c>
      <c r="Y7" s="36">
        <v>99.54</v>
      </c>
      <c r="Z7" s="36">
        <v>93.56</v>
      </c>
      <c r="AA7" s="36">
        <v>94.4</v>
      </c>
      <c r="AB7" s="36">
        <v>108.96</v>
      </c>
      <c r="AC7" s="36">
        <v>107.37</v>
      </c>
      <c r="AD7" s="36">
        <v>107.57</v>
      </c>
      <c r="AE7" s="36">
        <v>106.55</v>
      </c>
      <c r="AF7" s="36">
        <v>110.01</v>
      </c>
      <c r="AG7" s="36">
        <v>113.03</v>
      </c>
      <c r="AH7" s="36">
        <v>0</v>
      </c>
      <c r="AI7" s="36">
        <v>0.55000000000000004</v>
      </c>
      <c r="AJ7" s="36">
        <v>1.0900000000000001</v>
      </c>
      <c r="AK7" s="36">
        <v>7.55</v>
      </c>
      <c r="AL7" s="36">
        <v>1.18</v>
      </c>
      <c r="AM7" s="36">
        <v>7.45</v>
      </c>
      <c r="AN7" s="36">
        <v>8.5</v>
      </c>
      <c r="AO7" s="36">
        <v>9.34</v>
      </c>
      <c r="AP7" s="36">
        <v>9.56</v>
      </c>
      <c r="AQ7" s="36">
        <v>2.8</v>
      </c>
      <c r="AR7" s="36">
        <v>0.81</v>
      </c>
      <c r="AS7" s="36">
        <v>1067.95</v>
      </c>
      <c r="AT7" s="36">
        <v>1297.1600000000001</v>
      </c>
      <c r="AU7" s="36">
        <v>1014.94</v>
      </c>
      <c r="AV7" s="36">
        <v>1588.95</v>
      </c>
      <c r="AW7" s="36">
        <v>413.63</v>
      </c>
      <c r="AX7" s="36">
        <v>969.16</v>
      </c>
      <c r="AY7" s="36">
        <v>995.5</v>
      </c>
      <c r="AZ7" s="36">
        <v>915.5</v>
      </c>
      <c r="BA7" s="36">
        <v>963.24</v>
      </c>
      <c r="BB7" s="36">
        <v>381.53</v>
      </c>
      <c r="BC7" s="36">
        <v>264.16000000000003</v>
      </c>
      <c r="BD7" s="36">
        <v>531.05999999999995</v>
      </c>
      <c r="BE7" s="36">
        <v>564.83000000000004</v>
      </c>
      <c r="BF7" s="36">
        <v>576.66999999999996</v>
      </c>
      <c r="BG7" s="36">
        <v>564.29999999999995</v>
      </c>
      <c r="BH7" s="36">
        <v>560.35</v>
      </c>
      <c r="BI7" s="36">
        <v>421.66</v>
      </c>
      <c r="BJ7" s="36">
        <v>414.59</v>
      </c>
      <c r="BK7" s="36">
        <v>404.78</v>
      </c>
      <c r="BL7" s="36">
        <v>400.38</v>
      </c>
      <c r="BM7" s="36">
        <v>393.27</v>
      </c>
      <c r="BN7" s="36">
        <v>283.72000000000003</v>
      </c>
      <c r="BO7" s="36">
        <v>101.96</v>
      </c>
      <c r="BP7" s="36">
        <v>93.86</v>
      </c>
      <c r="BQ7" s="36">
        <v>94.44</v>
      </c>
      <c r="BR7" s="36">
        <v>89.12</v>
      </c>
      <c r="BS7" s="36">
        <v>88.85</v>
      </c>
      <c r="BT7" s="36">
        <v>99.51</v>
      </c>
      <c r="BU7" s="36">
        <v>97.71</v>
      </c>
      <c r="BV7" s="36">
        <v>98.07</v>
      </c>
      <c r="BW7" s="36">
        <v>96.56</v>
      </c>
      <c r="BX7" s="36">
        <v>100.47</v>
      </c>
      <c r="BY7" s="36">
        <v>104.6</v>
      </c>
      <c r="BZ7" s="36">
        <v>171.9</v>
      </c>
      <c r="CA7" s="36">
        <v>189.39</v>
      </c>
      <c r="CB7" s="36">
        <v>187.65</v>
      </c>
      <c r="CC7" s="36">
        <v>199.39</v>
      </c>
      <c r="CD7" s="36">
        <v>200.69</v>
      </c>
      <c r="CE7" s="36">
        <v>171.34</v>
      </c>
      <c r="CF7" s="36">
        <v>173.56</v>
      </c>
      <c r="CG7" s="36">
        <v>172.26</v>
      </c>
      <c r="CH7" s="36">
        <v>177.14</v>
      </c>
      <c r="CI7" s="36">
        <v>169.82</v>
      </c>
      <c r="CJ7" s="36">
        <v>164.21</v>
      </c>
      <c r="CK7" s="36">
        <v>55.53</v>
      </c>
      <c r="CL7" s="36">
        <v>52.06</v>
      </c>
      <c r="CM7" s="36">
        <v>52.83</v>
      </c>
      <c r="CN7" s="36">
        <v>55.07</v>
      </c>
      <c r="CO7" s="36">
        <v>53.13</v>
      </c>
      <c r="CP7" s="36">
        <v>56.8</v>
      </c>
      <c r="CQ7" s="36">
        <v>55.84</v>
      </c>
      <c r="CR7" s="36">
        <v>55.68</v>
      </c>
      <c r="CS7" s="36">
        <v>55.64</v>
      </c>
      <c r="CT7" s="36">
        <v>55.13</v>
      </c>
      <c r="CU7" s="36">
        <v>59.8</v>
      </c>
      <c r="CV7" s="36">
        <v>73.650000000000006</v>
      </c>
      <c r="CW7" s="36">
        <v>70.78</v>
      </c>
      <c r="CX7" s="36">
        <v>71.67</v>
      </c>
      <c r="CY7" s="36">
        <v>67.91</v>
      </c>
      <c r="CZ7" s="36">
        <v>68.540000000000006</v>
      </c>
      <c r="DA7" s="36">
        <v>83.67</v>
      </c>
      <c r="DB7" s="36">
        <v>83.11</v>
      </c>
      <c r="DC7" s="36">
        <v>83.18</v>
      </c>
      <c r="DD7" s="36">
        <v>83.09</v>
      </c>
      <c r="DE7" s="36">
        <v>83</v>
      </c>
      <c r="DF7" s="36">
        <v>89.78</v>
      </c>
      <c r="DG7" s="36">
        <v>33.729999999999997</v>
      </c>
      <c r="DH7" s="36">
        <v>35.619999999999997</v>
      </c>
      <c r="DI7" s="36">
        <v>35.700000000000003</v>
      </c>
      <c r="DJ7" s="36">
        <v>37.43</v>
      </c>
      <c r="DK7" s="36">
        <v>51.59</v>
      </c>
      <c r="DL7" s="36">
        <v>36.21</v>
      </c>
      <c r="DM7" s="36">
        <v>37.090000000000003</v>
      </c>
      <c r="DN7" s="36">
        <v>38.07</v>
      </c>
      <c r="DO7" s="36">
        <v>39.06</v>
      </c>
      <c r="DP7" s="36">
        <v>46.66</v>
      </c>
      <c r="DQ7" s="36">
        <v>46.31</v>
      </c>
      <c r="DR7" s="36">
        <v>14.61</v>
      </c>
      <c r="DS7" s="36">
        <v>14.12</v>
      </c>
      <c r="DT7" s="36">
        <v>14.59</v>
      </c>
      <c r="DU7" s="36">
        <v>13.8</v>
      </c>
      <c r="DV7" s="36">
        <v>14.61</v>
      </c>
      <c r="DW7" s="36">
        <v>6.46</v>
      </c>
      <c r="DX7" s="36">
        <v>6.63</v>
      </c>
      <c r="DY7" s="36">
        <v>7.73</v>
      </c>
      <c r="DZ7" s="36">
        <v>8.8699999999999992</v>
      </c>
      <c r="EA7" s="36">
        <v>9.85</v>
      </c>
      <c r="EB7" s="36">
        <v>12.42</v>
      </c>
      <c r="EC7" s="36">
        <v>0.83</v>
      </c>
      <c r="ED7" s="36">
        <v>0.49</v>
      </c>
      <c r="EE7" s="36">
        <v>0.57999999999999996</v>
      </c>
      <c r="EF7" s="36">
        <v>0.33</v>
      </c>
      <c r="EG7" s="36">
        <v>0.53</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2016-02-16T05:02:49Z</cp:lastPrinted>
  <dcterms:created xsi:type="dcterms:W3CDTF">2016-02-03T07:16:24Z</dcterms:created>
  <dcterms:modified xsi:type="dcterms:W3CDTF">2016-02-16T05:03:41Z</dcterms:modified>
  <cp:category/>
</cp:coreProperties>
</file>