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bZUP9h/uM0G+eIV5uGcnc0lFv4hZRMUC2WsSIxMSjLb49tkaMl1PVoByZnvdyArZk8BpWijWfAei6k8lYTciDw==" workbookSaltValue="i1fT1p1+M4Lh9ZBlDTR9hg==" workbookSpinCount="100000" lockStructure="1"/>
  <bookViews>
    <workbookView xWindow="0" yWindow="0" windowWidth="20490" windowHeight="723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<sst xmlns="http://schemas.openxmlformats.org/spreadsheetml/2006/main" count="232" uniqueCount="120">
  <si>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</si>
  <si>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</si>
  <si>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</si>
  <si>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</si>
  <si>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</si>
  <si>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</si>
  <si>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</si>
  <si>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</si>
  <si>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</si>
  <si>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</si>
  <si>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</si>
  <si>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</si>
  <si>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</si>
  <si>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</si>
  <si>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</si>
  <si>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</si>
  <si>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</si>
  <si>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</si>
  <si>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</si>
  <si>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</si>
  <si>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</si>
  <si>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</si>
  <si>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</si>
  <si>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</si>
  <si>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</si>
  <si>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</si>
  <si>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</si>
  <si>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</si>
  <si>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</si>
  <si>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</si>
  <si>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</si>
  <si>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</si>
  <si>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</si>
  <si>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</si>
  <si>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</si>
  <si>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</si>
  <si>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</si>
  <si>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</si>
  <si>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</si>
  <si>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</si>
  <si>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</si>
  <si>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</si>
  <si>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</si>
  <si>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</si>
  <si>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</si>
  <si>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</si>
  <si>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</si>
  <si>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</si>
  <si>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</si>
  <si>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</si>
  <si>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</si>
  <si>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</si>
  <si>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</si>
  <si>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</si>
  <si>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</si>
  <si>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</si>
  <si>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</si>
  <si>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</si>
  <si>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</si>
  <si>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</si>
  <si>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</si>
  <si>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</si>
  <si>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</si>
  <si>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</si>
  <si>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</si>
  <si>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</si>
  <si>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</si>
  <si>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</si>
  <si>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</si>
  <si>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</si>
  <si>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</si>
  <si>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</si>
  <si>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</si>
  <si>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</si>
  <si>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</si>
  <si>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</si>
  <si>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</si>
  <si>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</si>
  <si>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</si>
  <si>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</si>
  <si>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</si>
  <si>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</si>
  <si>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</si>
  <si>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</si>
  <si>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</si>
  <si>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</si>
  <si>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</si>
  <si>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</si>
  <si>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</si>
  <si>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</si>
  <si>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</si>
  <si>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</si>
  <si>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</si>
  <si>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</si>
  <si>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</si>
  <si>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</si>
  <si>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</si>
  <si>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</si>
  <si>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</si>
  <si>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</si>
  <si>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</si>
  <si>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</si>
  <si>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</si>
  <si>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</si>
  <si>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</si>
  <si>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</si>
  <si>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</si>
  <si>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</si>
  <si>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</si>
  <si>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</si>
  <si>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</si>
  <si>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</si>
  <si>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</si>
  <si>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</si>
  <si>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</si>
  <si>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</si>
  <si>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</si>
  <si>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年度では、実に5年ぶりに経常収支比率が100％を上回り、黒字決算となった。主な理由としては管路や機械設備の経年化による減価償却費の減少があげられる。それによって累積欠損金比率は0％となり、収支バランスが改善された。しかし、料金回収率をみると、依然100％を下回る状態が続いており、給水収益のみで維持管理費を賄えていないことがわかる。また、給水原価をみると、前年度と比べて減少はしたものの、類似団体平均や前項平均と比べて高価であり当町水道施設の維持管理費が多大であることがわかる。
　効率性の面では、冬季の寒波により漏水事故が多発した影響で、施設利用率が大幅に上昇したが、全国平均の60％を超えることはなく、現状に対して施設能力が過大であることを示している。また、有収率は漏水等の影響で5％ほど下がり、効率性が更に低下したことを示す結果となった。</t>
    <rPh sb="353" eb="355">
      <t>コウリツ</t>
    </rPh>
    <phoneticPr fontId="4"/>
  </si>
  <si>
    <t>　有形固定資産減価償却率及び管路経年化率を見ると、類似団体平均、全国平均よりも高い数値であり、有形固定資産全体では半分以上、管路だけでも約20％が経年化していることが分かる。それに対して管路更新率は類似団体平均、全国平均の半分以下であり、管路の更新が進んでいないのが現状である。</t>
    <phoneticPr fontId="4"/>
  </si>
  <si>
    <t>　減価償却費等の減により黒字決算となったが、依然給水収益で維持管理費を賄えておらず、施設能力も過剰であることからバランスの悪い経営状況である。
　また、施設の経年化が一段と進行した半面、更新が思うように進まず、漏水事故増加や有収率低下の一因となっている。
　今後は、平成30年度に策定された経営戦略に沿って料金改定や水道施設の更新を進めていく。更に、経費削減の一環として水道施設の統廃合計画を策定し、実施していくことで更なる経営の改善に努める。</t>
    <rPh sb="47" eb="49">
      <t>カジョウ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</si>
</sst>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0.53</c:v>
                </c:pt>
                <c:pt idx="2">
                  <c:v>0.37</c:v>
                </c:pt>
                <c:pt idx="3">
                  <c:v>0.43</c:v>
                </c:pt>
                <c:pt idx="4">
                  <c:v>0.26</c:v>
                </c:pt>
              </c:numCache>
            </c:numRef>
          </c:val>
          <c:extLst xmlns:c16r2="http://schemas.microsoft.com/office/drawing/2015/06/chart">
            <c:ext xmlns:c16="http://schemas.microsoft.com/office/drawing/2014/chart" uri="{C3380CC4-5D6E-409C-BE32-E72D297353CC}">
              <c16:uniqueId val="{00000000-7778-4CDC-9811-66FC9C4A0C0E}"/>
            </c:ext>
          </c:extLst>
        </c:ser>
        <c:dLbls>
          <c:showLegendKey val="0"/>
          <c:showVal val="0"/>
          <c:showCatName val="0"/>
          <c:showSerName val="0"/>
          <c:showPercent val="0"/>
          <c:showBubbleSize val="0"/>
        </c:dLbls>
        <c:gapWidth val="150"/>
        <c:axId val="184613744"/>
        <c:axId val="1845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7778-4CDC-9811-66FC9C4A0C0E}"/>
            </c:ext>
          </c:extLst>
        </c:ser>
        <c:dLbls>
          <c:showLegendKey val="0"/>
          <c:showVal val="0"/>
          <c:showCatName val="0"/>
          <c:showSerName val="0"/>
          <c:showPercent val="0"/>
          <c:showBubbleSize val="0"/>
        </c:dLbls>
        <c:marker val="1"/>
        <c:smooth val="0"/>
        <c:axId val="184613744"/>
        <c:axId val="184587840"/>
      </c:lineChart>
      <c:dateAx>
        <c:axId val="184613744"/>
        <c:scaling>
          <c:orientation val="minMax"/>
        </c:scaling>
        <c:delete val="1"/>
        <c:axPos val="b"/>
        <c:numFmt formatCode="ge" sourceLinked="1"/>
        <c:majorTickMark val="none"/>
        <c:minorTickMark val="none"/>
        <c:tickLblPos val="none"/>
        <c:crossAx val="184587840"/>
        <c:crosses val="autoZero"/>
        <c:auto val="1"/>
        <c:lblOffset val="100"/>
        <c:baseTimeUnit val="years"/>
      </c:dateAx>
      <c:valAx>
        <c:axId val="1845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55.07</c:v>
                </c:pt>
                <c:pt idx="1">
                  <c:v>53.13</c:v>
                </c:pt>
                <c:pt idx="2">
                  <c:v>49.87</c:v>
                </c:pt>
                <c:pt idx="3">
                  <c:v>52.69</c:v>
                </c:pt>
                <c:pt idx="4">
                  <c:v>56.54</c:v>
                </c:pt>
              </c:numCache>
            </c:numRef>
          </c:val>
          <c:extLst xmlns:c16r2="http://schemas.microsoft.com/office/drawing/2015/06/chart">
            <c:ext xmlns:c16="http://schemas.microsoft.com/office/drawing/2014/chart" uri="{C3380CC4-5D6E-409C-BE32-E72D297353CC}">
              <c16:uniqueId val="{00000000-B633-4F93-9636-74FDB7BD801C}"/>
            </c:ext>
          </c:extLst>
        </c:ser>
        <c:dLbls>
          <c:showLegendKey val="0"/>
          <c:showVal val="0"/>
          <c:showCatName val="0"/>
          <c:showSerName val="0"/>
          <c:showPercent val="0"/>
          <c:showBubbleSize val="0"/>
        </c:dLbls>
        <c:gapWidth val="150"/>
        <c:axId val="185255744"/>
        <c:axId val="18525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633-4F93-9636-74FDB7BD801C}"/>
            </c:ext>
          </c:extLst>
        </c:ser>
        <c:dLbls>
          <c:showLegendKey val="0"/>
          <c:showVal val="0"/>
          <c:showCatName val="0"/>
          <c:showSerName val="0"/>
          <c:showPercent val="0"/>
          <c:showBubbleSize val="0"/>
        </c:dLbls>
        <c:marker val="1"/>
        <c:smooth val="0"/>
        <c:axId val="185255744"/>
        <c:axId val="185255352"/>
      </c:lineChart>
      <c:dateAx>
        <c:axId val="185255744"/>
        <c:scaling>
          <c:orientation val="minMax"/>
        </c:scaling>
        <c:delete val="1"/>
        <c:axPos val="b"/>
        <c:numFmt formatCode="ge" sourceLinked="1"/>
        <c:majorTickMark val="none"/>
        <c:minorTickMark val="none"/>
        <c:tickLblPos val="none"/>
        <c:crossAx val="185255352"/>
        <c:crosses val="autoZero"/>
        <c:auto val="1"/>
        <c:lblOffset val="100"/>
        <c:baseTimeUnit val="years"/>
      </c:dateAx>
      <c:valAx>
        <c:axId val="1852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67.91</c:v>
                </c:pt>
                <c:pt idx="1">
                  <c:v>68.540000000000006</c:v>
                </c:pt>
                <c:pt idx="2">
                  <c:v>71.69</c:v>
                </c:pt>
                <c:pt idx="3">
                  <c:v>69.37</c:v>
                </c:pt>
                <c:pt idx="4">
                  <c:v>64.400000000000006</c:v>
                </c:pt>
              </c:numCache>
            </c:numRef>
          </c:val>
          <c:extLst xmlns:c16r2="http://schemas.microsoft.com/office/drawing/2015/06/chart">
            <c:ext xmlns:c16="http://schemas.microsoft.com/office/drawing/2014/chart" uri="{C3380CC4-5D6E-409C-BE32-E72D297353CC}">
              <c16:uniqueId val="{00000000-C96C-44DA-B8EC-DD62C657E102}"/>
            </c:ext>
          </c:extLst>
        </c:ser>
        <c:dLbls>
          <c:showLegendKey val="0"/>
          <c:showVal val="0"/>
          <c:showCatName val="0"/>
          <c:showSerName val="0"/>
          <c:showPercent val="0"/>
          <c:showBubbleSize val="0"/>
        </c:dLbls>
        <c:gapWidth val="150"/>
        <c:axId val="185490024"/>
        <c:axId val="1854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96C-44DA-B8EC-DD62C657E102}"/>
            </c:ext>
          </c:extLst>
        </c:ser>
        <c:dLbls>
          <c:showLegendKey val="0"/>
          <c:showVal val="0"/>
          <c:showCatName val="0"/>
          <c:showSerName val="0"/>
          <c:showPercent val="0"/>
          <c:showBubbleSize val="0"/>
        </c:dLbls>
        <c:marker val="1"/>
        <c:smooth val="0"/>
        <c:axId val="185490024"/>
        <c:axId val="185490416"/>
      </c:lineChart>
      <c:dateAx>
        <c:axId val="185490024"/>
        <c:scaling>
          <c:orientation val="minMax"/>
        </c:scaling>
        <c:delete val="1"/>
        <c:axPos val="b"/>
        <c:numFmt formatCode="ge" sourceLinked="1"/>
        <c:majorTickMark val="none"/>
        <c:minorTickMark val="none"/>
        <c:tickLblPos val="none"/>
        <c:crossAx val="185490416"/>
        <c:crosses val="autoZero"/>
        <c:auto val="1"/>
        <c:lblOffset val="100"/>
        <c:baseTimeUnit val="years"/>
      </c:dateAx>
      <c:valAx>
        <c:axId val="1854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9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93.56</c:v>
                </c:pt>
                <c:pt idx="1">
                  <c:v>94.4</c:v>
                </c:pt>
                <c:pt idx="2">
                  <c:v>96.86</c:v>
                </c:pt>
                <c:pt idx="3">
                  <c:v>99.57</c:v>
                </c:pt>
                <c:pt idx="4">
                  <c:v>102.02</c:v>
                </c:pt>
              </c:numCache>
            </c:numRef>
          </c:val>
          <c:extLst xmlns:c16r2="http://schemas.microsoft.com/office/drawing/2015/06/chart">
            <c:ext xmlns:c16="http://schemas.microsoft.com/office/drawing/2014/chart" uri="{C3380CC4-5D6E-409C-BE32-E72D297353CC}">
              <c16:uniqueId val="{00000000-C352-40D9-95A6-178B99937083}"/>
            </c:ext>
          </c:extLst>
        </c:ser>
        <c:dLbls>
          <c:showLegendKey val="0"/>
          <c:showVal val="0"/>
          <c:showCatName val="0"/>
          <c:showSerName val="0"/>
          <c:showPercent val="0"/>
          <c:showBubbleSize val="0"/>
        </c:dLbls>
        <c:gapWidth val="150"/>
        <c:axId val="185083568"/>
        <c:axId val="18509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352-40D9-95A6-178B99937083}"/>
            </c:ext>
          </c:extLst>
        </c:ser>
        <c:dLbls>
          <c:showLegendKey val="0"/>
          <c:showVal val="0"/>
          <c:showCatName val="0"/>
          <c:showSerName val="0"/>
          <c:showPercent val="0"/>
          <c:showBubbleSize val="0"/>
        </c:dLbls>
        <c:marker val="1"/>
        <c:smooth val="0"/>
        <c:axId val="185083568"/>
        <c:axId val="185090096"/>
      </c:lineChart>
      <c:dateAx>
        <c:axId val="185083568"/>
        <c:scaling>
          <c:orientation val="minMax"/>
        </c:scaling>
        <c:delete val="1"/>
        <c:axPos val="b"/>
        <c:numFmt formatCode="ge" sourceLinked="1"/>
        <c:majorTickMark val="none"/>
        <c:minorTickMark val="none"/>
        <c:tickLblPos val="none"/>
        <c:crossAx val="185090096"/>
        <c:crosses val="autoZero"/>
        <c:auto val="1"/>
        <c:lblOffset val="100"/>
        <c:baseTimeUnit val="years"/>
      </c:dateAx>
      <c:valAx>
        <c:axId val="18509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8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37.43</c:v>
                </c:pt>
                <c:pt idx="1">
                  <c:v>51.59</c:v>
                </c:pt>
                <c:pt idx="2">
                  <c:v>51.98</c:v>
                </c:pt>
                <c:pt idx="3">
                  <c:v>53.24</c:v>
                </c:pt>
                <c:pt idx="4">
                  <c:v>54.65</c:v>
                </c:pt>
              </c:numCache>
            </c:numRef>
          </c:val>
          <c:extLst xmlns:c16r2="http://schemas.microsoft.com/office/drawing/2015/06/chart">
            <c:ext xmlns:c16="http://schemas.microsoft.com/office/drawing/2014/chart" uri="{C3380CC4-5D6E-409C-BE32-E72D297353CC}">
              <c16:uniqueId val="{00000000-8148-4137-9B4A-3AF549914352}"/>
            </c:ext>
          </c:extLst>
        </c:ser>
        <c:dLbls>
          <c:showLegendKey val="0"/>
          <c:showVal val="0"/>
          <c:showCatName val="0"/>
          <c:showSerName val="0"/>
          <c:showPercent val="0"/>
          <c:showBubbleSize val="0"/>
        </c:dLbls>
        <c:gapWidth val="150"/>
        <c:axId val="185132032"/>
        <c:axId val="1851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148-4137-9B4A-3AF549914352}"/>
            </c:ext>
          </c:extLst>
        </c:ser>
        <c:dLbls>
          <c:showLegendKey val="0"/>
          <c:showVal val="0"/>
          <c:showCatName val="0"/>
          <c:showSerName val="0"/>
          <c:showPercent val="0"/>
          <c:showBubbleSize val="0"/>
        </c:dLbls>
        <c:marker val="1"/>
        <c:smooth val="0"/>
        <c:axId val="185132032"/>
        <c:axId val="185132416"/>
      </c:lineChart>
      <c:dateAx>
        <c:axId val="185132032"/>
        <c:scaling>
          <c:orientation val="minMax"/>
        </c:scaling>
        <c:delete val="1"/>
        <c:axPos val="b"/>
        <c:numFmt formatCode="ge" sourceLinked="1"/>
        <c:majorTickMark val="none"/>
        <c:minorTickMark val="none"/>
        <c:tickLblPos val="none"/>
        <c:crossAx val="185132416"/>
        <c:crosses val="autoZero"/>
        <c:auto val="1"/>
        <c:lblOffset val="100"/>
        <c:baseTimeUnit val="years"/>
      </c:dateAx>
      <c:valAx>
        <c:axId val="1851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13.8</c:v>
                </c:pt>
                <c:pt idx="1">
                  <c:v>14.61</c:v>
                </c:pt>
                <c:pt idx="2">
                  <c:v>14.22</c:v>
                </c:pt>
                <c:pt idx="3">
                  <c:v>14.73</c:v>
                </c:pt>
                <c:pt idx="4">
                  <c:v>19.37</c:v>
                </c:pt>
              </c:numCache>
            </c:numRef>
          </c:val>
          <c:extLst xmlns:c16r2="http://schemas.microsoft.com/office/drawing/2015/06/chart">
            <c:ext xmlns:c16="http://schemas.microsoft.com/office/drawing/2014/chart" uri="{C3380CC4-5D6E-409C-BE32-E72D297353CC}">
              <c16:uniqueId val="{00000000-51AE-4C19-99D5-B5DBD6435FF0}"/>
            </c:ext>
          </c:extLst>
        </c:ser>
        <c:dLbls>
          <c:showLegendKey val="0"/>
          <c:showVal val="0"/>
          <c:showCatName val="0"/>
          <c:showSerName val="0"/>
          <c:showPercent val="0"/>
          <c:showBubbleSize val="0"/>
        </c:dLbls>
        <c:gapWidth val="150"/>
        <c:axId val="185239336"/>
        <c:axId val="1852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1AE-4C19-99D5-B5DBD6435FF0}"/>
            </c:ext>
          </c:extLst>
        </c:ser>
        <c:dLbls>
          <c:showLegendKey val="0"/>
          <c:showVal val="0"/>
          <c:showCatName val="0"/>
          <c:showSerName val="0"/>
          <c:showPercent val="0"/>
          <c:showBubbleSize val="0"/>
        </c:dLbls>
        <c:marker val="1"/>
        <c:smooth val="0"/>
        <c:axId val="185239336"/>
        <c:axId val="185240744"/>
      </c:lineChart>
      <c:dateAx>
        <c:axId val="185239336"/>
        <c:scaling>
          <c:orientation val="minMax"/>
        </c:scaling>
        <c:delete val="1"/>
        <c:axPos val="b"/>
        <c:numFmt formatCode="ge" sourceLinked="1"/>
        <c:majorTickMark val="none"/>
        <c:minorTickMark val="none"/>
        <c:tickLblPos val="none"/>
        <c:crossAx val="185240744"/>
        <c:crosses val="autoZero"/>
        <c:auto val="1"/>
        <c:lblOffset val="100"/>
        <c:baseTimeUnit val="years"/>
      </c:dateAx>
      <c:valAx>
        <c:axId val="1852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7.55</c:v>
                </c:pt>
                <c:pt idx="1">
                  <c:v>1.18</c:v>
                </c:pt>
                <c:pt idx="2">
                  <c:v>0.5</c:v>
                </c:pt>
                <c:pt idx="3">
                  <c:v>0.65</c:v>
                </c:pt>
                <c:pt idx="4" formatCode="#,##0.00;&quot;△&quot;#,##0.00">
                  <c:v>0</c:v>
                </c:pt>
              </c:numCache>
            </c:numRef>
          </c:val>
          <c:extLst xmlns:c16r2="http://schemas.microsoft.com/office/drawing/2015/06/chart">
            <c:ext xmlns:c16="http://schemas.microsoft.com/office/drawing/2014/chart" uri="{C3380CC4-5D6E-409C-BE32-E72D297353CC}">
              <c16:uniqueId val="{00000000-1F7A-4B76-AE6A-FBB1C224ADD0}"/>
            </c:ext>
          </c:extLst>
        </c:ser>
        <c:dLbls>
          <c:showLegendKey val="0"/>
          <c:showVal val="0"/>
          <c:showCatName val="0"/>
          <c:showSerName val="0"/>
          <c:showPercent val="0"/>
          <c:showBubbleSize val="0"/>
        </c:dLbls>
        <c:gapWidth val="150"/>
        <c:axId val="185256528"/>
        <c:axId val="18525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1F7A-4B76-AE6A-FBB1C224ADD0}"/>
            </c:ext>
          </c:extLst>
        </c:ser>
        <c:dLbls>
          <c:showLegendKey val="0"/>
          <c:showVal val="0"/>
          <c:showCatName val="0"/>
          <c:showSerName val="0"/>
          <c:showPercent val="0"/>
          <c:showBubbleSize val="0"/>
        </c:dLbls>
        <c:marker val="1"/>
        <c:smooth val="0"/>
        <c:axId val="185256528"/>
        <c:axId val="185256920"/>
      </c:lineChart>
      <c:dateAx>
        <c:axId val="185256528"/>
        <c:scaling>
          <c:orientation val="minMax"/>
        </c:scaling>
        <c:delete val="1"/>
        <c:axPos val="b"/>
        <c:numFmt formatCode="ge" sourceLinked="1"/>
        <c:majorTickMark val="none"/>
        <c:minorTickMark val="none"/>
        <c:tickLblPos val="none"/>
        <c:crossAx val="185256920"/>
        <c:crosses val="autoZero"/>
        <c:auto val="1"/>
        <c:lblOffset val="100"/>
        <c:baseTimeUnit val="years"/>
      </c:dateAx>
      <c:valAx>
        <c:axId val="185256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1588.95</c:v>
                </c:pt>
                <c:pt idx="1">
                  <c:v>413.63</c:v>
                </c:pt>
                <c:pt idx="2">
                  <c:v>534.58000000000004</c:v>
                </c:pt>
                <c:pt idx="3">
                  <c:v>477.97</c:v>
                </c:pt>
                <c:pt idx="4">
                  <c:v>478.51</c:v>
                </c:pt>
              </c:numCache>
            </c:numRef>
          </c:val>
          <c:extLst xmlns:c16r2="http://schemas.microsoft.com/office/drawing/2015/06/chart">
            <c:ext xmlns:c16="http://schemas.microsoft.com/office/drawing/2014/chart" uri="{C3380CC4-5D6E-409C-BE32-E72D297353CC}">
              <c16:uniqueId val="{00000000-1EEA-425E-AA5F-18A34B9B6BC0}"/>
            </c:ext>
          </c:extLst>
        </c:ser>
        <c:dLbls>
          <c:showLegendKey val="0"/>
          <c:showVal val="0"/>
          <c:showCatName val="0"/>
          <c:showSerName val="0"/>
          <c:showPercent val="0"/>
          <c:showBubbleSize val="0"/>
        </c:dLbls>
        <c:gapWidth val="150"/>
        <c:axId val="185258096"/>
        <c:axId val="18525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EEA-425E-AA5F-18A34B9B6BC0}"/>
            </c:ext>
          </c:extLst>
        </c:ser>
        <c:dLbls>
          <c:showLegendKey val="0"/>
          <c:showVal val="0"/>
          <c:showCatName val="0"/>
          <c:showSerName val="0"/>
          <c:showPercent val="0"/>
          <c:showBubbleSize val="0"/>
        </c:dLbls>
        <c:marker val="1"/>
        <c:smooth val="0"/>
        <c:axId val="185258096"/>
        <c:axId val="185258488"/>
      </c:lineChart>
      <c:dateAx>
        <c:axId val="185258096"/>
        <c:scaling>
          <c:orientation val="minMax"/>
        </c:scaling>
        <c:delete val="1"/>
        <c:axPos val="b"/>
        <c:numFmt formatCode="ge" sourceLinked="1"/>
        <c:majorTickMark val="none"/>
        <c:minorTickMark val="none"/>
        <c:tickLblPos val="none"/>
        <c:crossAx val="185258488"/>
        <c:crosses val="autoZero"/>
        <c:auto val="1"/>
        <c:lblOffset val="100"/>
        <c:baseTimeUnit val="years"/>
      </c:dateAx>
      <c:valAx>
        <c:axId val="185258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5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564.29999999999995</c:v>
                </c:pt>
                <c:pt idx="1">
                  <c:v>560.35</c:v>
                </c:pt>
                <c:pt idx="2">
                  <c:v>544.34</c:v>
                </c:pt>
                <c:pt idx="3">
                  <c:v>509.58</c:v>
                </c:pt>
                <c:pt idx="4">
                  <c:v>488.32</c:v>
                </c:pt>
              </c:numCache>
            </c:numRef>
          </c:val>
          <c:extLst xmlns:c16r2="http://schemas.microsoft.com/office/drawing/2015/06/chart">
            <c:ext xmlns:c16="http://schemas.microsoft.com/office/drawing/2014/chart" uri="{C3380CC4-5D6E-409C-BE32-E72D297353CC}">
              <c16:uniqueId val="{00000000-1DF8-4515-AC1A-B9DE90C00412}"/>
            </c:ext>
          </c:extLst>
        </c:ser>
        <c:dLbls>
          <c:showLegendKey val="0"/>
          <c:showVal val="0"/>
          <c:showCatName val="0"/>
          <c:showSerName val="0"/>
          <c:showPercent val="0"/>
          <c:showBubbleSize val="0"/>
        </c:dLbls>
        <c:gapWidth val="150"/>
        <c:axId val="185303272"/>
        <c:axId val="18530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DF8-4515-AC1A-B9DE90C00412}"/>
            </c:ext>
          </c:extLst>
        </c:ser>
        <c:dLbls>
          <c:showLegendKey val="0"/>
          <c:showVal val="0"/>
          <c:showCatName val="0"/>
          <c:showSerName val="0"/>
          <c:showPercent val="0"/>
          <c:showBubbleSize val="0"/>
        </c:dLbls>
        <c:marker val="1"/>
        <c:smooth val="0"/>
        <c:axId val="185303272"/>
        <c:axId val="185303664"/>
      </c:lineChart>
      <c:dateAx>
        <c:axId val="185303272"/>
        <c:scaling>
          <c:orientation val="minMax"/>
        </c:scaling>
        <c:delete val="1"/>
        <c:axPos val="b"/>
        <c:numFmt formatCode="ge" sourceLinked="1"/>
        <c:majorTickMark val="none"/>
        <c:minorTickMark val="none"/>
        <c:tickLblPos val="none"/>
        <c:crossAx val="185303664"/>
        <c:crosses val="autoZero"/>
        <c:auto val="1"/>
        <c:lblOffset val="100"/>
        <c:baseTimeUnit val="years"/>
      </c:dateAx>
      <c:valAx>
        <c:axId val="18530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30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89.12</c:v>
                </c:pt>
                <c:pt idx="1">
                  <c:v>88.85</c:v>
                </c:pt>
                <c:pt idx="2">
                  <c:v>91.36</c:v>
                </c:pt>
                <c:pt idx="3">
                  <c:v>92.15</c:v>
                </c:pt>
                <c:pt idx="4">
                  <c:v>96.15</c:v>
                </c:pt>
              </c:numCache>
            </c:numRef>
          </c:val>
          <c:extLst xmlns:c16r2="http://schemas.microsoft.com/office/drawing/2015/06/chart">
            <c:ext xmlns:c16="http://schemas.microsoft.com/office/drawing/2014/chart" uri="{C3380CC4-5D6E-409C-BE32-E72D297353CC}">
              <c16:uniqueId val="{00000000-417A-4EE7-8F67-2C4B739DB394}"/>
            </c:ext>
          </c:extLst>
        </c:ser>
        <c:dLbls>
          <c:showLegendKey val="0"/>
          <c:showVal val="0"/>
          <c:showCatName val="0"/>
          <c:showSerName val="0"/>
          <c:showPercent val="0"/>
          <c:showBubbleSize val="0"/>
        </c:dLbls>
        <c:gapWidth val="150"/>
        <c:axId val="185304840"/>
        <c:axId val="18530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17A-4EE7-8F67-2C4B739DB394}"/>
            </c:ext>
          </c:extLst>
        </c:ser>
        <c:dLbls>
          <c:showLegendKey val="0"/>
          <c:showVal val="0"/>
          <c:showCatName val="0"/>
          <c:showSerName val="0"/>
          <c:showPercent val="0"/>
          <c:showBubbleSize val="0"/>
        </c:dLbls>
        <c:marker val="1"/>
        <c:smooth val="0"/>
        <c:axId val="185304840"/>
        <c:axId val="185305232"/>
      </c:lineChart>
      <c:dateAx>
        <c:axId val="185304840"/>
        <c:scaling>
          <c:orientation val="minMax"/>
        </c:scaling>
        <c:delete val="1"/>
        <c:axPos val="b"/>
        <c:numFmt formatCode="ge" sourceLinked="1"/>
        <c:majorTickMark val="none"/>
        <c:minorTickMark val="none"/>
        <c:tickLblPos val="none"/>
        <c:crossAx val="185305232"/>
        <c:crosses val="autoZero"/>
        <c:auto val="1"/>
        <c:lblOffset val="100"/>
        <c:baseTimeUnit val="years"/>
      </c:dateAx>
      <c:valAx>
        <c:axId val="18530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0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199.39</c:v>
                </c:pt>
                <c:pt idx="1">
                  <c:v>200.69</c:v>
                </c:pt>
                <c:pt idx="2">
                  <c:v>195.67</c:v>
                </c:pt>
                <c:pt idx="3">
                  <c:v>193.68</c:v>
                </c:pt>
                <c:pt idx="4">
                  <c:v>185.8</c:v>
                </c:pt>
              </c:numCache>
            </c:numRef>
          </c:val>
          <c:extLst xmlns:c16r2="http://schemas.microsoft.com/office/drawing/2015/06/chart">
            <c:ext xmlns:c16="http://schemas.microsoft.com/office/drawing/2014/chart" uri="{C3380CC4-5D6E-409C-BE32-E72D297353CC}">
              <c16:uniqueId val="{00000000-DEDB-4E12-A0BD-E26198769868}"/>
            </c:ext>
          </c:extLst>
        </c:ser>
        <c:dLbls>
          <c:showLegendKey val="0"/>
          <c:showVal val="0"/>
          <c:showCatName val="0"/>
          <c:showSerName val="0"/>
          <c:showPercent val="0"/>
          <c:showBubbleSize val="0"/>
        </c:dLbls>
        <c:gapWidth val="150"/>
        <c:axId val="185256136"/>
        <c:axId val="18530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EDB-4E12-A0BD-E26198769868}"/>
            </c:ext>
          </c:extLst>
        </c:ser>
        <c:dLbls>
          <c:showLegendKey val="0"/>
          <c:showVal val="0"/>
          <c:showCatName val="0"/>
          <c:showSerName val="0"/>
          <c:showPercent val="0"/>
          <c:showBubbleSize val="0"/>
        </c:dLbls>
        <c:marker val="1"/>
        <c:smooth val="0"/>
        <c:axId val="185256136"/>
        <c:axId val="185306408"/>
      </c:lineChart>
      <c:dateAx>
        <c:axId val="185256136"/>
        <c:scaling>
          <c:orientation val="minMax"/>
        </c:scaling>
        <c:delete val="1"/>
        <c:axPos val="b"/>
        <c:numFmt formatCode="ge" sourceLinked="1"/>
        <c:majorTickMark val="none"/>
        <c:minorTickMark val="none"/>
        <c:tickLblPos val="none"/>
        <c:crossAx val="185306408"/>
        <c:crosses val="autoZero"/>
        <c:auto val="1"/>
        <c:lblOffset val="100"/>
        <c:baseTimeUnit val="years"/>
      </c:dateAx>
      <c:valAx>
        <c:axId val="1853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那須町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25600</v>
      </c>
      <c r="AM8" s="70"/>
      <c r="AN8" s="70"/>
      <c r="AO8" s="70"/>
      <c r="AP8" s="70"/>
      <c r="AQ8" s="70"/>
      <c r="AR8" s="70"/>
      <c r="AS8" s="70"/>
      <c r="AT8" s="66">
        <f>データ!$S$6</f>
        <v>372.34</v>
      </c>
      <c r="AU8" s="67"/>
      <c r="AV8" s="67"/>
      <c r="AW8" s="67"/>
      <c r="AX8" s="67"/>
      <c r="AY8" s="67"/>
      <c r="AZ8" s="67"/>
      <c r="BA8" s="67"/>
      <c r="BB8" s="69">
        <f>データ!$T$6</f>
        <v>68.75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65.75</v>
      </c>
      <c r="J10" s="67"/>
      <c r="K10" s="67"/>
      <c r="L10" s="67"/>
      <c r="M10" s="67"/>
      <c r="N10" s="67"/>
      <c r="O10" s="68"/>
      <c r="P10" s="69">
        <f>データ!$P$6</f>
        <v>79.66</v>
      </c>
      <c r="Q10" s="69"/>
      <c r="R10" s="69"/>
      <c r="S10" s="69"/>
      <c r="T10" s="69"/>
      <c r="U10" s="69"/>
      <c r="V10" s="69"/>
      <c r="W10" s="70">
        <f>データ!$Q$6</f>
        <v>3300</v>
      </c>
      <c r="X10" s="70"/>
      <c r="Y10" s="70"/>
      <c r="Z10" s="70"/>
      <c r="AA10" s="70"/>
      <c r="AB10" s="70"/>
      <c r="AC10" s="70"/>
      <c r="AD10" s="2"/>
      <c r="AE10" s="2"/>
      <c r="AF10" s="2"/>
      <c r="AG10" s="2"/>
      <c r="AH10" s="4"/>
      <c r="AI10" s="4"/>
      <c r="AJ10" s="4"/>
      <c r="AK10" s="4"/>
      <c r="AL10" s="70">
        <f>データ!$U$6</f>
        <v>20265</v>
      </c>
      <c r="AM10" s="70"/>
      <c r="AN10" s="70"/>
      <c r="AO10" s="70"/>
      <c r="AP10" s="70"/>
      <c r="AQ10" s="70"/>
      <c r="AR10" s="70"/>
      <c r="AS10" s="70"/>
      <c r="AT10" s="66">
        <f>データ!$V$6</f>
        <v>185.01</v>
      </c>
      <c r="AU10" s="67"/>
      <c r="AV10" s="67"/>
      <c r="AW10" s="67"/>
      <c r="AX10" s="67"/>
      <c r="AY10" s="67"/>
      <c r="AZ10" s="67"/>
      <c r="BA10" s="67"/>
      <c r="BB10" s="69">
        <f>データ!$W$6</f>
        <v>109.53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3DPoWEYrv5jqFobT89bAFz9F6gZE2rzayesb2pcnlHQGHp9SDCqsWt+MgTCaONNhQhw9e0iRJXhvNhdsU3Xxg==" saltValue="C4izIJLF+w8esu1sQ8su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94072</v>
      </c>
      <c r="D6" s="33">
        <f t="shared" si="3"/>
        <v>46</v>
      </c>
      <c r="E6" s="33">
        <f t="shared" si="3"/>
        <v>1</v>
      </c>
      <c r="F6" s="33">
        <f t="shared" si="3"/>
        <v>0</v>
      </c>
      <c r="G6" s="33">
        <f t="shared" si="3"/>
        <v>1</v>
      </c>
      <c r="H6" s="33" t="str">
        <f t="shared" si="3"/>
        <v>栃木県　那須町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65.75</v>
      </c>
      <c r="P6" s="34">
        <f t="shared" si="3"/>
        <v>79.66</v>
      </c>
      <c r="Q6" s="34">
        <f t="shared" si="3"/>
        <v>3300</v>
      </c>
      <c r="R6" s="34">
        <f t="shared" si="3"/>
        <v>25600</v>
      </c>
      <c r="S6" s="34">
        <f t="shared" si="3"/>
        <v>372.34</v>
      </c>
      <c r="T6" s="34">
        <f t="shared" si="3"/>
        <v>68.75</v>
      </c>
      <c r="U6" s="34">
        <f t="shared" si="3"/>
        <v>20265</v>
      </c>
      <c r="V6" s="34">
        <f t="shared" si="3"/>
        <v>185.01</v>
      </c>
      <c r="W6" s="34">
        <f t="shared" si="3"/>
        <v>109.53</v>
      </c>
      <c r="X6" s="35">
        <f>IF(X7="",NA(),X7)</f>
        <v>93.56</v>
      </c>
      <c r="Y6" s="35">
        <f t="shared" ref="Y6:AG6" si="4">IF(Y7="",NA(),Y7)</f>
        <v>94.4</v>
      </c>
      <c r="Z6" s="35">
        <f t="shared" si="4"/>
        <v>96.86</v>
      </c>
      <c r="AA6" s="35">
        <f t="shared" si="4"/>
        <v>99.57</v>
      </c>
      <c r="AB6" s="35">
        <f t="shared" si="4"/>
        <v>102.02</v>
      </c>
      <c r="AC6" s="35">
        <f t="shared" si="4"/>
        <v>106.55</v>
      </c>
      <c r="AD6" s="35">
        <f t="shared" si="4"/>
        <v>110.01</v>
      </c>
      <c r="AE6" s="35">
        <f t="shared" si="4"/>
        <v>111.21</v>
      </c>
      <c r="AF6" s="35">
        <f t="shared" si="4"/>
        <v>111.71</v>
      </c>
      <c r="AG6" s="35">
        <f t="shared" si="4"/>
        <v>110.05</v>
      </c>
      <c r="AH6" s="34" t="str">
        <f>IF(AH7="","",IF(AH7="-","【-】","【"&amp;SUBSTITUTE(TEXT(AH7,"#,##0.00"),"-","△")&amp;"】"))</f>
        <v>【113.39】</v>
      </c>
      <c r="AI6" s="35">
        <f>IF(AI7="",NA(),AI7)</f>
        <v>7.55</v>
      </c>
      <c r="AJ6" s="35">
        <f t="shared" ref="AJ6:AR6" si="5">IF(AJ7="",NA(),AJ7)</f>
        <v>1.18</v>
      </c>
      <c r="AK6" s="35">
        <f t="shared" si="5"/>
        <v>0.5</v>
      </c>
      <c r="AL6" s="35">
        <f t="shared" si="5"/>
        <v>0.65</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1588.95</v>
      </c>
      <c r="AU6" s="35">
        <f t="shared" ref="AU6:BC6" si="6">IF(AU7="",NA(),AU7)</f>
        <v>413.63</v>
      </c>
      <c r="AV6" s="35">
        <f t="shared" si="6"/>
        <v>534.58000000000004</v>
      </c>
      <c r="AW6" s="35">
        <f t="shared" si="6"/>
        <v>477.97</v>
      </c>
      <c r="AX6" s="35">
        <f t="shared" si="6"/>
        <v>478.51</v>
      </c>
      <c r="AY6" s="35">
        <f t="shared" si="6"/>
        <v>963.24</v>
      </c>
      <c r="AZ6" s="35">
        <f t="shared" si="6"/>
        <v>381.53</v>
      </c>
      <c r="BA6" s="35">
        <f t="shared" si="6"/>
        <v>391.54</v>
      </c>
      <c r="BB6" s="35">
        <f t="shared" si="6"/>
        <v>384.34</v>
      </c>
      <c r="BC6" s="35">
        <f t="shared" si="6"/>
        <v>359.47</v>
      </c>
      <c r="BD6" s="34" t="str">
        <f>IF(BD7="","",IF(BD7="-","【-】","【"&amp;SUBSTITUTE(TEXT(BD7,"#,##0.00"),"-","△")&amp;"】"))</f>
        <v>【264.34】</v>
      </c>
      <c r="BE6" s="35">
        <f>IF(BE7="",NA(),BE7)</f>
        <v>564.29999999999995</v>
      </c>
      <c r="BF6" s="35">
        <f t="shared" ref="BF6:BN6" si="7">IF(BF7="",NA(),BF7)</f>
        <v>560.35</v>
      </c>
      <c r="BG6" s="35">
        <f t="shared" si="7"/>
        <v>544.34</v>
      </c>
      <c r="BH6" s="35">
        <f t="shared" si="7"/>
        <v>509.58</v>
      </c>
      <c r="BI6" s="35">
        <f t="shared" si="7"/>
        <v>488.32</v>
      </c>
      <c r="BJ6" s="35">
        <f t="shared" si="7"/>
        <v>400.38</v>
      </c>
      <c r="BK6" s="35">
        <f t="shared" si="7"/>
        <v>393.27</v>
      </c>
      <c r="BL6" s="35">
        <f t="shared" si="7"/>
        <v>386.97</v>
      </c>
      <c r="BM6" s="35">
        <f t="shared" si="7"/>
        <v>380.58</v>
      </c>
      <c r="BN6" s="35">
        <f t="shared" si="7"/>
        <v>401.79</v>
      </c>
      <c r="BO6" s="34" t="str">
        <f>IF(BO7="","",IF(BO7="-","【-】","【"&amp;SUBSTITUTE(TEXT(BO7,"#,##0.00"),"-","△")&amp;"】"))</f>
        <v>【274.27】</v>
      </c>
      <c r="BP6" s="35">
        <f>IF(BP7="",NA(),BP7)</f>
        <v>89.12</v>
      </c>
      <c r="BQ6" s="35">
        <f t="shared" ref="BQ6:BY6" si="8">IF(BQ7="",NA(),BQ7)</f>
        <v>88.85</v>
      </c>
      <c r="BR6" s="35">
        <f t="shared" si="8"/>
        <v>91.36</v>
      </c>
      <c r="BS6" s="35">
        <f t="shared" si="8"/>
        <v>92.15</v>
      </c>
      <c r="BT6" s="35">
        <f t="shared" si="8"/>
        <v>96.15</v>
      </c>
      <c r="BU6" s="35">
        <f t="shared" si="8"/>
        <v>96.56</v>
      </c>
      <c r="BV6" s="35">
        <f t="shared" si="8"/>
        <v>100.47</v>
      </c>
      <c r="BW6" s="35">
        <f t="shared" si="8"/>
        <v>101.72</v>
      </c>
      <c r="BX6" s="35">
        <f t="shared" si="8"/>
        <v>102.38</v>
      </c>
      <c r="BY6" s="35">
        <f t="shared" si="8"/>
        <v>100.12</v>
      </c>
      <c r="BZ6" s="34" t="str">
        <f>IF(BZ7="","",IF(BZ7="-","【-】","【"&amp;SUBSTITUTE(TEXT(BZ7,"#,##0.00"),"-","△")&amp;"】"))</f>
        <v>【104.36】</v>
      </c>
      <c r="CA6" s="35">
        <f>IF(CA7="",NA(),CA7)</f>
        <v>199.39</v>
      </c>
      <c r="CB6" s="35">
        <f t="shared" ref="CB6:CJ6" si="9">IF(CB7="",NA(),CB7)</f>
        <v>200.69</v>
      </c>
      <c r="CC6" s="35">
        <f t="shared" si="9"/>
        <v>195.67</v>
      </c>
      <c r="CD6" s="35">
        <f t="shared" si="9"/>
        <v>193.68</v>
      </c>
      <c r="CE6" s="35">
        <f t="shared" si="9"/>
        <v>185.8</v>
      </c>
      <c r="CF6" s="35">
        <f t="shared" si="9"/>
        <v>177.14</v>
      </c>
      <c r="CG6" s="35">
        <f t="shared" si="9"/>
        <v>169.82</v>
      </c>
      <c r="CH6" s="35">
        <f t="shared" si="9"/>
        <v>168.2</v>
      </c>
      <c r="CI6" s="35">
        <f t="shared" si="9"/>
        <v>168.67</v>
      </c>
      <c r="CJ6" s="35">
        <f t="shared" si="9"/>
        <v>174.97</v>
      </c>
      <c r="CK6" s="34" t="str">
        <f>IF(CK7="","",IF(CK7="-","【-】","【"&amp;SUBSTITUTE(TEXT(CK7,"#,##0.00"),"-","△")&amp;"】"))</f>
        <v>【165.71】</v>
      </c>
      <c r="CL6" s="35">
        <f>IF(CL7="",NA(),CL7)</f>
        <v>55.07</v>
      </c>
      <c r="CM6" s="35">
        <f t="shared" ref="CM6:CU6" si="10">IF(CM7="",NA(),CM7)</f>
        <v>53.13</v>
      </c>
      <c r="CN6" s="35">
        <f t="shared" si="10"/>
        <v>49.87</v>
      </c>
      <c r="CO6" s="35">
        <f t="shared" si="10"/>
        <v>52.69</v>
      </c>
      <c r="CP6" s="35">
        <f t="shared" si="10"/>
        <v>56.54</v>
      </c>
      <c r="CQ6" s="35">
        <f t="shared" si="10"/>
        <v>55.64</v>
      </c>
      <c r="CR6" s="35">
        <f t="shared" si="10"/>
        <v>55.13</v>
      </c>
      <c r="CS6" s="35">
        <f t="shared" si="10"/>
        <v>54.77</v>
      </c>
      <c r="CT6" s="35">
        <f t="shared" si="10"/>
        <v>54.92</v>
      </c>
      <c r="CU6" s="35">
        <f t="shared" si="10"/>
        <v>55.63</v>
      </c>
      <c r="CV6" s="34" t="str">
        <f>IF(CV7="","",IF(CV7="-","【-】","【"&amp;SUBSTITUTE(TEXT(CV7,"#,##0.00"),"-","△")&amp;"】"))</f>
        <v>【60.41】</v>
      </c>
      <c r="CW6" s="35">
        <f>IF(CW7="",NA(),CW7)</f>
        <v>67.91</v>
      </c>
      <c r="CX6" s="35">
        <f t="shared" ref="CX6:DF6" si="11">IF(CX7="",NA(),CX7)</f>
        <v>68.540000000000006</v>
      </c>
      <c r="CY6" s="35">
        <f t="shared" si="11"/>
        <v>71.69</v>
      </c>
      <c r="CZ6" s="35">
        <f t="shared" si="11"/>
        <v>69.37</v>
      </c>
      <c r="DA6" s="35">
        <f t="shared" si="11"/>
        <v>64.400000000000006</v>
      </c>
      <c r="DB6" s="35">
        <f t="shared" si="11"/>
        <v>83.09</v>
      </c>
      <c r="DC6" s="35">
        <f t="shared" si="11"/>
        <v>83</v>
      </c>
      <c r="DD6" s="35">
        <f t="shared" si="11"/>
        <v>82.89</v>
      </c>
      <c r="DE6" s="35">
        <f t="shared" si="11"/>
        <v>82.66</v>
      </c>
      <c r="DF6" s="35">
        <f t="shared" si="11"/>
        <v>82.04</v>
      </c>
      <c r="DG6" s="34" t="str">
        <f>IF(DG7="","",IF(DG7="-","【-】","【"&amp;SUBSTITUTE(TEXT(DG7,"#,##0.00"),"-","△")&amp;"】"))</f>
        <v>【89.93】</v>
      </c>
      <c r="DH6" s="35">
        <f>IF(DH7="",NA(),DH7)</f>
        <v>37.43</v>
      </c>
      <c r="DI6" s="35">
        <f t="shared" ref="DI6:DQ6" si="12">IF(DI7="",NA(),DI7)</f>
        <v>51.59</v>
      </c>
      <c r="DJ6" s="35">
        <f t="shared" si="12"/>
        <v>51.98</v>
      </c>
      <c r="DK6" s="35">
        <f t="shared" si="12"/>
        <v>53.24</v>
      </c>
      <c r="DL6" s="35">
        <f t="shared" si="12"/>
        <v>54.65</v>
      </c>
      <c r="DM6" s="35">
        <f t="shared" si="12"/>
        <v>39.06</v>
      </c>
      <c r="DN6" s="35">
        <f t="shared" si="12"/>
        <v>46.66</v>
      </c>
      <c r="DO6" s="35">
        <f t="shared" si="12"/>
        <v>47.46</v>
      </c>
      <c r="DP6" s="35">
        <f t="shared" si="12"/>
        <v>48.49</v>
      </c>
      <c r="DQ6" s="35">
        <f t="shared" si="12"/>
        <v>48.05</v>
      </c>
      <c r="DR6" s="34" t="str">
        <f>IF(DR7="","",IF(DR7="-","【-】","【"&amp;SUBSTITUTE(TEXT(DR7,"#,##0.00"),"-","△")&amp;"】"))</f>
        <v>【48.12】</v>
      </c>
      <c r="DS6" s="35">
        <f>IF(DS7="",NA(),DS7)</f>
        <v>13.8</v>
      </c>
      <c r="DT6" s="35">
        <f t="shared" ref="DT6:EB6" si="13">IF(DT7="",NA(),DT7)</f>
        <v>14.61</v>
      </c>
      <c r="DU6" s="35">
        <f t="shared" si="13"/>
        <v>14.22</v>
      </c>
      <c r="DV6" s="35">
        <f t="shared" si="13"/>
        <v>14.73</v>
      </c>
      <c r="DW6" s="35">
        <f t="shared" si="13"/>
        <v>19.37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0.33</v>
      </c>
      <c r="EE6" s="35">
        <f t="shared" ref="EE6:EM6" si="14">IF(EE7="",NA(),EE7)</f>
        <v>0.53</v>
      </c>
      <c r="EF6" s="35">
        <f t="shared" si="14"/>
        <v>0.37</v>
      </c>
      <c r="EG6" s="35">
        <f t="shared" si="14"/>
        <v>0.43</v>
      </c>
      <c r="EH6" s="35">
        <f t="shared" si="14"/>
        <v>0.26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94072</v>
      </c>
      <c r="D7" s="37">
        <v>46</v>
      </c>
      <c r="E7" s="37">
        <v>1</v>
      </c>
      <c r="F7" s="37">
        <v>0</v>
      </c>
      <c r="G7" s="37">
        <v>1</v>
      </c>
      <c r="H7" s="37" t="s">
        <v>105</v>
      </c>
      <c r="I7" s="37" t="s">
        <v>106</v>
      </c>
      <c r="J7" s="37" t="s">
        <v>107</v>
      </c>
      <c r="K7" s="37" t="s">
        <v>108</v>
      </c>
      <c r="L7" s="37" t="s">
        <v>109</v>
      </c>
      <c r="M7" s="37" t="s">
        <v>110</v>
      </c>
      <c r="N7" s="38" t="s">
        <v>111</v>
      </c>
      <c r="O7" s="38">
        <v>65.75</v>
      </c>
      <c r="P7" s="38">
        <v>79.66</v>
      </c>
      <c r="Q7" s="38">
        <v>3300</v>
      </c>
      <c r="R7" s="38">
        <v>25600</v>
      </c>
      <c r="S7" s="38">
        <v>372.34</v>
      </c>
      <c r="T7" s="38">
        <v>68.75</v>
      </c>
      <c r="U7" s="38">
        <v>20265</v>
      </c>
      <c r="V7" s="38">
        <v>185.01</v>
      </c>
      <c r="W7" s="38">
        <v>109.53</v>
      </c>
      <c r="X7" s="38">
        <v>93.56</v>
      </c>
      <c r="Y7" s="38">
        <v>94.4</v>
      </c>
      <c r="Z7" s="38">
        <v>96.86</v>
      </c>
      <c r="AA7" s="38">
        <v>99.57</v>
      </c>
      <c r="AB7" s="38">
        <v>102.02</v>
      </c>
      <c r="AC7" s="38">
        <v>106.55</v>
      </c>
      <c r="AD7" s="38">
        <v>110.01</v>
      </c>
      <c r="AE7" s="38">
        <v>111.21</v>
      </c>
      <c r="AF7" s="38">
        <v>111.71</v>
      </c>
      <c r="AG7" s="38">
        <v>110.05</v>
      </c>
      <c r="AH7" s="38">
        <v>113.39</v>
      </c>
      <c r="AI7" s="38">
        <v>7.55</v>
      </c>
      <c r="AJ7" s="38">
        <v>1.18</v>
      </c>
      <c r="AK7" s="38">
        <v>0.5</v>
      </c>
      <c r="AL7" s="38">
        <v>0.65</v>
      </c>
      <c r="AM7" s="38">
        <v>0</v>
      </c>
      <c r="AN7" s="38">
        <v>9.56</v>
      </c>
      <c r="AO7" s="38">
        <v>2.8</v>
      </c>
      <c r="AP7" s="38">
        <v>1.93</v>
      </c>
      <c r="AQ7" s="38">
        <v>1.72</v>
      </c>
      <c r="AR7" s="38">
        <v>2.64</v>
      </c>
      <c r="AS7" s="38">
        <v>0.85</v>
      </c>
      <c r="AT7" s="38">
        <v>1588.95</v>
      </c>
      <c r="AU7" s="38">
        <v>413.63</v>
      </c>
      <c r="AV7" s="38">
        <v>534.58000000000004</v>
      </c>
      <c r="AW7" s="38">
        <v>477.97</v>
      </c>
      <c r="AX7" s="38">
        <v>478.51</v>
      </c>
      <c r="AY7" s="38">
        <v>963.24</v>
      </c>
      <c r="AZ7" s="38">
        <v>381.53</v>
      </c>
      <c r="BA7" s="38">
        <v>391.54</v>
      </c>
      <c r="BB7" s="38">
        <v>384.34</v>
      </c>
      <c r="BC7" s="38">
        <v>359.47</v>
      </c>
      <c r="BD7" s="38">
        <v>264.33999999999997</v>
      </c>
      <c r="BE7" s="38">
        <v>564.29999999999995</v>
      </c>
      <c r="BF7" s="38">
        <v>560.35</v>
      </c>
      <c r="BG7" s="38">
        <v>544.34</v>
      </c>
      <c r="BH7" s="38">
        <v>509.58</v>
      </c>
      <c r="BI7" s="38">
        <v>488.32</v>
      </c>
      <c r="BJ7" s="38">
        <v>400.38</v>
      </c>
      <c r="BK7" s="38">
        <v>393.27</v>
      </c>
      <c r="BL7" s="38">
        <v>386.97</v>
      </c>
      <c r="BM7" s="38">
        <v>380.58</v>
      </c>
      <c r="BN7" s="38">
        <v>401.79</v>
      </c>
      <c r="BO7" s="38">
        <v>274.27</v>
      </c>
      <c r="BP7" s="38">
        <v>89.12</v>
      </c>
      <c r="BQ7" s="38">
        <v>88.85</v>
      </c>
      <c r="BR7" s="38">
        <v>91.36</v>
      </c>
      <c r="BS7" s="38">
        <v>92.15</v>
      </c>
      <c r="BT7" s="38">
        <v>96.15</v>
      </c>
      <c r="BU7" s="38">
        <v>96.56</v>
      </c>
      <c r="BV7" s="38">
        <v>100.47</v>
      </c>
      <c r="BW7" s="38">
        <v>101.72</v>
      </c>
      <c r="BX7" s="38">
        <v>102.38</v>
      </c>
      <c r="BY7" s="38">
        <v>100.12</v>
      </c>
      <c r="BZ7" s="38">
        <v>104.36</v>
      </c>
      <c r="CA7" s="38">
        <v>199.39</v>
      </c>
      <c r="CB7" s="38">
        <v>200.69</v>
      </c>
      <c r="CC7" s="38">
        <v>195.67</v>
      </c>
      <c r="CD7" s="38">
        <v>193.68</v>
      </c>
      <c r="CE7" s="38">
        <v>185.8</v>
      </c>
      <c r="CF7" s="38">
        <v>177.14</v>
      </c>
      <c r="CG7" s="38">
        <v>169.82</v>
      </c>
      <c r="CH7" s="38">
        <v>168.2</v>
      </c>
      <c r="CI7" s="38">
        <v>168.67</v>
      </c>
      <c r="CJ7" s="38">
        <v>174.97</v>
      </c>
      <c r="CK7" s="38">
        <v>165.71</v>
      </c>
      <c r="CL7" s="38">
        <v>55.07</v>
      </c>
      <c r="CM7" s="38">
        <v>53.13</v>
      </c>
      <c r="CN7" s="38">
        <v>49.87</v>
      </c>
      <c r="CO7" s="38">
        <v>52.69</v>
      </c>
      <c r="CP7" s="38">
        <v>56.54</v>
      </c>
      <c r="CQ7" s="38">
        <v>55.64</v>
      </c>
      <c r="CR7" s="38">
        <v>55.13</v>
      </c>
      <c r="CS7" s="38">
        <v>54.77</v>
      </c>
      <c r="CT7" s="38">
        <v>54.92</v>
      </c>
      <c r="CU7" s="38">
        <v>55.63</v>
      </c>
      <c r="CV7" s="38">
        <v>60.41</v>
      </c>
      <c r="CW7" s="38">
        <v>67.91</v>
      </c>
      <c r="CX7" s="38">
        <v>68.540000000000006</v>
      </c>
      <c r="CY7" s="38">
        <v>71.69</v>
      </c>
      <c r="CZ7" s="38">
        <v>69.37</v>
      </c>
      <c r="DA7" s="38">
        <v>64.400000000000006</v>
      </c>
      <c r="DB7" s="38">
        <v>83.09</v>
      </c>
      <c r="DC7" s="38">
        <v>83</v>
      </c>
      <c r="DD7" s="38">
        <v>82.89</v>
      </c>
      <c r="DE7" s="38">
        <v>82.66</v>
      </c>
      <c r="DF7" s="38">
        <v>82.04</v>
      </c>
      <c r="DG7" s="38">
        <v>89.93</v>
      </c>
      <c r="DH7" s="38">
        <v>37.43</v>
      </c>
      <c r="DI7" s="38">
        <v>51.59</v>
      </c>
      <c r="DJ7" s="38">
        <v>51.98</v>
      </c>
      <c r="DK7" s="38">
        <v>53.24</v>
      </c>
      <c r="DL7" s="38">
        <v>54.65</v>
      </c>
      <c r="DM7" s="38">
        <v>39.06</v>
      </c>
      <c r="DN7" s="38">
        <v>46.66</v>
      </c>
      <c r="DO7" s="38">
        <v>47.46</v>
      </c>
      <c r="DP7" s="38">
        <v>48.49</v>
      </c>
      <c r="DQ7" s="38">
        <v>48.05</v>
      </c>
      <c r="DR7" s="38">
        <v>48.12</v>
      </c>
      <c r="DS7" s="38">
        <v>13.8</v>
      </c>
      <c r="DT7" s="38">
        <v>14.61</v>
      </c>
      <c r="DU7" s="38">
        <v>14.22</v>
      </c>
      <c r="DV7" s="38">
        <v>14.73</v>
      </c>
      <c r="DW7" s="38">
        <v>19.37</v>
      </c>
      <c r="DX7" s="38">
        <v>8.8699999999999992</v>
      </c>
      <c r="DY7" s="38">
        <v>9.85</v>
      </c>
      <c r="DZ7" s="38">
        <v>9.7100000000000009</v>
      </c>
      <c r="EA7" s="38">
        <v>12.79</v>
      </c>
      <c r="EB7" s="38">
        <v>13.39</v>
      </c>
      <c r="EC7" s="38">
        <v>15.89</v>
      </c>
      <c r="ED7" s="38">
        <v>0.33</v>
      </c>
      <c r="EE7" s="38">
        <v>0.53</v>
      </c>
      <c r="EF7" s="38">
        <v>0.37</v>
      </c>
      <c r="EG7" s="38">
        <v>0.43</v>
      </c>
      <c r="EH7" s="38">
        <v>0.26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2019-01-27T23:58:31Z</cp:lastPrinted>
  <dcterms:created xsi:type="dcterms:W3CDTF">2018-12-03T08:28:18Z</dcterms:created>
  <dcterms:modified xsi:type="dcterms:W3CDTF">2019-02-07T06:40:42Z</dcterms:modified>
  <cp:category/>
</cp:coreProperties>
</file>