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H27\④公営企業Ｔ\【公営企業一般】\H27年度\280122経営比較分析表の分析について\市町修正\01上水道\"/>
    </mc:Choice>
  </mc:AlternateContent>
  <workbookProtection workbookPassword="B501" lockStructure="1"/>
  <bookViews>
    <workbookView xWindow="0" yWindow="0" windowWidth="20490" windowHeight="7770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R6" i="5"/>
  <c r="AQ8" i="4" s="1"/>
  <c r="Q6" i="5"/>
  <c r="AI8" i="4" s="1"/>
  <c r="P6" i="5"/>
  <c r="Z10" i="4" s="1"/>
  <c r="O6" i="5"/>
  <c r="N6" i="5"/>
  <c r="M6" i="5"/>
  <c r="B10" i="4" s="1"/>
  <c r="L6" i="5"/>
  <c r="Z8" i="4" s="1"/>
  <c r="K6" i="5"/>
  <c r="J6" i="5"/>
  <c r="I6" i="5"/>
  <c r="B8" i="4" s="1"/>
  <c r="H6" i="5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R10" i="4"/>
  <c r="J10" i="4"/>
  <c r="AY8" i="4"/>
  <c r="R8" i="4"/>
  <c r="J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<sst xmlns="http://schemas.openxmlformats.org/spreadsheetml/2006/main" count="217" uniqueCount="107">
  <si>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</si>
  <si>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</si>
  <si>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</si>
  <si>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</si>
  <si>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</si>
  <si>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</si>
  <si>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</si>
  <si>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</si>
  <si>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</si>
  <si>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</si>
  <si>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</si>
  <si>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</si>
  <si>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</si>
  <si>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</si>
  <si>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</si>
  <si>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</si>
  <si>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</si>
  <si>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</si>
  <si>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</si>
  <si>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</si>
  <si>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</si>
  <si>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</si>
  <si>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</si>
  <si>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</si>
  <si>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</si>
  <si>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</si>
  <si>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</si>
  <si>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</si>
  <si>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</si>
  <si>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</si>
  <si>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</si>
  <si>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</si>
  <si>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</si>
  <si>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</si>
  <si>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</si>
  <si>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</si>
  <si>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</si>
  <si>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</si>
  <si>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</si>
  <si>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</si>
  <si>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</si>
  <si>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</si>
  <si>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</si>
  <si>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</si>
  <si>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</si>
  <si>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</si>
  <si>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</si>
  <si>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</si>
  <si>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</si>
  <si>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</si>
  <si>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</si>
  <si>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</si>
  <si>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</si>
  <si>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</si>
  <si>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</si>
  <si>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</si>
  <si>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</si>
  <si>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</si>
  <si>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</si>
  <si>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</si>
  <si>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</si>
  <si>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</si>
  <si>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</si>
  <si>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</si>
  <si>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</si>
  <si>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</si>
  <si>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</si>
  <si>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</si>
  <si>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</si>
  <si>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</si>
  <si>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</si>
  <si>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</si>
  <si>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</si>
  <si>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</si>
  <si>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</si>
  <si>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</si>
  <si>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</si>
  <si>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</si>
  <si>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</si>
  <si>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</si>
  <si>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</si>
  <si>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</si>
  <si>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</si>
  <si>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</si>
  <si>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</si>
  <si>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</si>
  <si>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</si>
  <si>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</si>
  <si>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</si>
  <si>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</si>
  <si>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</si>
  <si>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</si>
  <si>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</si>
  <si>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那珂川町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</si>
  <si>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</si>
  <si>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</si>
  <si>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</si>
  <si>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</si>
  <si>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</si>
  <si>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</si>
  <si>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</si>
  <si>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</si>
  <si>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</si>
  <si>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</si>
  <si>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常収支比率は、平成22年度の113.73％から平成26年度の130.62％へ上昇している。これは、企業債償還金の減少と料金回収率の上昇による影響が大きく、特に企業債残高対収益比率は、平成22年度の494.53％から平成26年度の429.58％へ減少している。
　給水原価は、平成22年度の201.90円から平成26年度の177.61円に減少している。これは、人事異動等による人件費の抑制による効果が大きい。</t>
    <rPh sb="1" eb="3">
      <t>ケイジョウ</t>
    </rPh>
    <rPh sb="3" eb="5">
      <t>シュウシ</t>
    </rPh>
    <rPh sb="5" eb="7">
      <t>ヒリツ</t>
    </rPh>
    <rPh sb="9" eb="11">
      <t>ヘイセイ</t>
    </rPh>
    <rPh sb="13" eb="15">
      <t>ネンド</t>
    </rPh>
    <rPh sb="25" eb="27">
      <t>ヘイセイ</t>
    </rPh>
    <rPh sb="29" eb="31">
      <t>ネンド</t>
    </rPh>
    <rPh sb="40" eb="42">
      <t>ジョウショウ</t>
    </rPh>
    <rPh sb="51" eb="53">
      <t>キギョウ</t>
    </rPh>
    <rPh sb="53" eb="54">
      <t>サイ</t>
    </rPh>
    <rPh sb="54" eb="57">
      <t>ショウカンキン</t>
    </rPh>
    <rPh sb="58" eb="60">
      <t>ゲンショウ</t>
    </rPh>
    <rPh sb="61" eb="63">
      <t>リョウキン</t>
    </rPh>
    <rPh sb="63" eb="65">
      <t>カイシュウ</t>
    </rPh>
    <rPh sb="65" eb="66">
      <t>リツ</t>
    </rPh>
    <rPh sb="67" eb="69">
      <t>ジョウショウ</t>
    </rPh>
    <rPh sb="72" eb="74">
      <t>エイキョウ</t>
    </rPh>
    <rPh sb="75" eb="76">
      <t>オオ</t>
    </rPh>
    <rPh sb="79" eb="80">
      <t>トク</t>
    </rPh>
    <rPh sb="81" eb="83">
      <t>キギョウ</t>
    </rPh>
    <rPh sb="83" eb="84">
      <t>サイ</t>
    </rPh>
    <rPh sb="84" eb="86">
      <t>ザンダカ</t>
    </rPh>
    <rPh sb="86" eb="87">
      <t>タイ</t>
    </rPh>
    <rPh sb="87" eb="89">
      <t>シュウエキ</t>
    </rPh>
    <rPh sb="89" eb="91">
      <t>ヒリツ</t>
    </rPh>
    <rPh sb="93" eb="95">
      <t>ヘイセイ</t>
    </rPh>
    <rPh sb="97" eb="99">
      <t>ネンド</t>
    </rPh>
    <rPh sb="109" eb="111">
      <t>ヘイセイ</t>
    </rPh>
    <rPh sb="113" eb="115">
      <t>ネンド</t>
    </rPh>
    <rPh sb="124" eb="126">
      <t>ゲンショウ</t>
    </rPh>
    <rPh sb="133" eb="135">
      <t>キュウスイ</t>
    </rPh>
    <rPh sb="135" eb="137">
      <t>ゲンカ</t>
    </rPh>
    <rPh sb="139" eb="141">
      <t>ヘイセイ</t>
    </rPh>
    <rPh sb="143" eb="145">
      <t>ネンド</t>
    </rPh>
    <rPh sb="152" eb="153">
      <t>エン</t>
    </rPh>
    <rPh sb="155" eb="157">
      <t>ヘイセイ</t>
    </rPh>
    <rPh sb="159" eb="161">
      <t>ネンド</t>
    </rPh>
    <rPh sb="168" eb="169">
      <t>エン</t>
    </rPh>
    <rPh sb="170" eb="172">
      <t>ゲンショウ</t>
    </rPh>
    <rPh sb="181" eb="183">
      <t>ジンジ</t>
    </rPh>
    <rPh sb="183" eb="185">
      <t>イドウ</t>
    </rPh>
    <rPh sb="185" eb="186">
      <t>ナド</t>
    </rPh>
    <rPh sb="189" eb="192">
      <t>ジンケンヒ</t>
    </rPh>
    <rPh sb="193" eb="195">
      <t>ヨクセイ</t>
    </rPh>
    <rPh sb="198" eb="200">
      <t>コウカ</t>
    </rPh>
    <rPh sb="201" eb="202">
      <t>オオ</t>
    </rPh>
    <phoneticPr fontId="4"/>
  </si>
  <si>
    <t>　企業債償還金の減少や人件費の抑制により、直近の経営状況は健全性を保っているが、今後、老朽化した施設の更新に多額の経費が必要になる。
　経営健全化を継続する為に、施設の更新順位の精査や統廃合の検討等が急務である。</t>
    <rPh sb="1" eb="3">
      <t>キギョウ</t>
    </rPh>
    <rPh sb="3" eb="4">
      <t>サイ</t>
    </rPh>
    <rPh sb="4" eb="7">
      <t>ショウカンキン</t>
    </rPh>
    <rPh sb="8" eb="10">
      <t>ゲンショウ</t>
    </rPh>
    <rPh sb="11" eb="14">
      <t>ジンケンヒ</t>
    </rPh>
    <rPh sb="15" eb="17">
      <t>ヨクセイ</t>
    </rPh>
    <rPh sb="21" eb="23">
      <t>チョッキン</t>
    </rPh>
    <rPh sb="24" eb="26">
      <t>ケイエイ</t>
    </rPh>
    <rPh sb="26" eb="28">
      <t>ジョウキョウ</t>
    </rPh>
    <rPh sb="29" eb="32">
      <t>ケンゼンセイ</t>
    </rPh>
    <rPh sb="33" eb="34">
      <t>タモ</t>
    </rPh>
    <rPh sb="40" eb="42">
      <t>コンゴ</t>
    </rPh>
    <rPh sb="43" eb="46">
      <t>ロウキュウカ</t>
    </rPh>
    <rPh sb="48" eb="50">
      <t>シセツ</t>
    </rPh>
    <rPh sb="51" eb="53">
      <t>コウシン</t>
    </rPh>
    <rPh sb="54" eb="56">
      <t>タガク</t>
    </rPh>
    <rPh sb="57" eb="59">
      <t>ケイヒ</t>
    </rPh>
    <rPh sb="60" eb="62">
      <t>ヒツヨウ</t>
    </rPh>
    <rPh sb="68" eb="70">
      <t>ケイエイ</t>
    </rPh>
    <rPh sb="70" eb="73">
      <t>ケンゼンカ</t>
    </rPh>
    <rPh sb="74" eb="76">
      <t>ケイゾク</t>
    </rPh>
    <rPh sb="78" eb="79">
      <t>タメ</t>
    </rPh>
    <rPh sb="81" eb="83">
      <t>シセツ</t>
    </rPh>
    <rPh sb="84" eb="86">
      <t>コウシン</t>
    </rPh>
    <rPh sb="86" eb="88">
      <t>ジュンイ</t>
    </rPh>
    <rPh sb="89" eb="91">
      <t>セイサ</t>
    </rPh>
    <rPh sb="92" eb="95">
      <t>トウハイゴウ</t>
    </rPh>
    <rPh sb="96" eb="98">
      <t>ケントウ</t>
    </rPh>
    <rPh sb="98" eb="99">
      <t>ナド</t>
    </rPh>
    <rPh sb="100" eb="102">
      <t>キュウム</t>
    </rPh>
    <phoneticPr fontId="4"/>
  </si>
  <si>
    <t>　有収率は、平成26年度で78.47％で類似団体と比較すると若干低い状態で、平成22年度から減少を続けている。管路の老朽化が主な原因である。また、機械設備や建物等も老朽化しており、有形固定資産減価償却率は年々上昇しており、平成26年度では60.43％となっている。</t>
    <rPh sb="1" eb="3">
      <t>ユウシュウ</t>
    </rPh>
    <rPh sb="3" eb="4">
      <t>リツ</t>
    </rPh>
    <rPh sb="6" eb="8">
      <t>ヘイセイ</t>
    </rPh>
    <rPh sb="10" eb="12">
      <t>ネンド</t>
    </rPh>
    <rPh sb="20" eb="22">
      <t>ルイジ</t>
    </rPh>
    <rPh sb="22" eb="24">
      <t>ダンタイ</t>
    </rPh>
    <rPh sb="25" eb="27">
      <t>ヒカク</t>
    </rPh>
    <rPh sb="30" eb="32">
      <t>ジャッカン</t>
    </rPh>
    <rPh sb="32" eb="33">
      <t>ヒク</t>
    </rPh>
    <rPh sb="34" eb="36">
      <t>ジョウタイ</t>
    </rPh>
    <rPh sb="38" eb="40">
      <t>ヘイセイ</t>
    </rPh>
    <rPh sb="42" eb="44">
      <t>ネンド</t>
    </rPh>
    <rPh sb="46" eb="48">
      <t>ゲンショウ</t>
    </rPh>
    <rPh sb="49" eb="50">
      <t>ツヅ</t>
    </rPh>
    <rPh sb="55" eb="57">
      <t>カンロ</t>
    </rPh>
    <rPh sb="58" eb="61">
      <t>ロウキュウカ</t>
    </rPh>
    <rPh sb="62" eb="63">
      <t>オモ</t>
    </rPh>
    <rPh sb="64" eb="66">
      <t>ゲンイン</t>
    </rPh>
    <rPh sb="73" eb="75">
      <t>キカイ</t>
    </rPh>
    <rPh sb="75" eb="77">
      <t>セツビ</t>
    </rPh>
    <rPh sb="78" eb="80">
      <t>タテモノ</t>
    </rPh>
    <rPh sb="80" eb="81">
      <t>ナド</t>
    </rPh>
    <rPh sb="82" eb="85">
      <t>ロウキュウカ</t>
    </rPh>
    <rPh sb="90" eb="92">
      <t>ユウケイ</t>
    </rPh>
    <rPh sb="92" eb="94">
      <t>コテイ</t>
    </rPh>
    <rPh sb="94" eb="96">
      <t>シサン</t>
    </rPh>
    <rPh sb="96" eb="98">
      <t>ゲンカ</t>
    </rPh>
    <rPh sb="98" eb="100">
      <t>ショウキャク</t>
    </rPh>
    <rPh sb="100" eb="101">
      <t>リツ</t>
    </rPh>
    <rPh sb="102" eb="104">
      <t>ネンネン</t>
    </rPh>
    <rPh sb="104" eb="106">
      <t>ジョウショウ</t>
    </rPh>
    <rPh sb="111" eb="113">
      <t>ヘイセイ</t>
    </rPh>
    <rPh sb="115" eb="117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</si>
</sst>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0.48</c:v>
                </c:pt>
                <c:pt idx="1">
                  <c:v>1.1599999999999999</c:v>
                </c:pt>
                <c:pt idx="2">
                  <c:v>1.07</c:v>
                </c:pt>
                <c:pt idx="3">
                  <c:v>0.61</c:v>
                </c:pt>
                <c:pt idx="4">
                  <c:v>0.84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309736"/>
        <c:axId val="13731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0.61</c:v>
                </c:pt>
                <c:pt idx="1">
                  <c:v>0.5</c:v>
                </c:pt>
                <c:pt idx="2">
                  <c:v>0.6</c:v>
                </c:pt>
                <c:pt idx="3">
                  <c:v>0.64</c:v>
                </c:pt>
                <c:pt idx="4">
                  <c:v>0.56000000000000005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09736"/>
        <c:axId val="137310128"/>
      </c:lineChart>
      <c:dateAx>
        <c:axId val="137309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310128"/>
        <c:crosses val="autoZero"/>
        <c:auto val="1"/>
        <c:lblOffset val="100"/>
        <c:baseTimeUnit val="years"/>
      </c:dateAx>
      <c:valAx>
        <c:axId val="13731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309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50.22</c:v>
                </c:pt>
                <c:pt idx="1">
                  <c:v>49.43</c:v>
                </c:pt>
                <c:pt idx="2">
                  <c:v>49.85</c:v>
                </c:pt>
                <c:pt idx="3">
                  <c:v>49.14</c:v>
                </c:pt>
                <c:pt idx="4">
                  <c:v>48.64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938624"/>
        <c:axId val="242405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53.5</c:v>
                </c:pt>
                <c:pt idx="1">
                  <c:v>52.9</c:v>
                </c:pt>
                <c:pt idx="2">
                  <c:v>54.51</c:v>
                </c:pt>
                <c:pt idx="3">
                  <c:v>49.77</c:v>
                </c:pt>
                <c:pt idx="4">
                  <c:v>49.22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38624"/>
        <c:axId val="242405816"/>
      </c:lineChart>
      <c:dateAx>
        <c:axId val="241938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405816"/>
        <c:crosses val="autoZero"/>
        <c:auto val="1"/>
        <c:lblOffset val="100"/>
        <c:baseTimeUnit val="years"/>
      </c:dateAx>
      <c:valAx>
        <c:axId val="242405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938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81.73</c:v>
                </c:pt>
                <c:pt idx="1">
                  <c:v>80.849999999999994</c:v>
                </c:pt>
                <c:pt idx="2">
                  <c:v>80.38</c:v>
                </c:pt>
                <c:pt idx="3">
                  <c:v>81.93</c:v>
                </c:pt>
                <c:pt idx="4">
                  <c:v>78.47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406992"/>
        <c:axId val="242407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82.8</c:v>
                </c:pt>
                <c:pt idx="1">
                  <c:v>81.63</c:v>
                </c:pt>
                <c:pt idx="2">
                  <c:v>81.790000000000006</c:v>
                </c:pt>
                <c:pt idx="3">
                  <c:v>79.98</c:v>
                </c:pt>
                <c:pt idx="4">
                  <c:v>79.48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406992"/>
        <c:axId val="242407384"/>
      </c:lineChart>
      <c:dateAx>
        <c:axId val="242406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407384"/>
        <c:crosses val="autoZero"/>
        <c:auto val="1"/>
        <c:lblOffset val="100"/>
        <c:baseTimeUnit val="years"/>
      </c:dateAx>
      <c:valAx>
        <c:axId val="242407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2406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113.73</c:v>
                </c:pt>
                <c:pt idx="1">
                  <c:v>117.78</c:v>
                </c:pt>
                <c:pt idx="2">
                  <c:v>118.14</c:v>
                </c:pt>
                <c:pt idx="3">
                  <c:v>120.99</c:v>
                </c:pt>
                <c:pt idx="4">
                  <c:v>130.62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311304"/>
        <c:axId val="13731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111.1</c:v>
                </c:pt>
                <c:pt idx="1">
                  <c:v>109.08</c:v>
                </c:pt>
                <c:pt idx="2">
                  <c:v>108.33</c:v>
                </c:pt>
                <c:pt idx="3">
                  <c:v>105.53</c:v>
                </c:pt>
                <c:pt idx="4">
                  <c:v>107.2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311304"/>
        <c:axId val="137311696"/>
      </c:lineChart>
      <c:dateAx>
        <c:axId val="137311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7311696"/>
        <c:crosses val="autoZero"/>
        <c:auto val="1"/>
        <c:lblOffset val="100"/>
        <c:baseTimeUnit val="years"/>
      </c:dateAx>
      <c:valAx>
        <c:axId val="1373116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7311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48.49</c:v>
                </c:pt>
                <c:pt idx="1">
                  <c:v>49.61</c:v>
                </c:pt>
                <c:pt idx="2">
                  <c:v>50.09</c:v>
                </c:pt>
                <c:pt idx="3">
                  <c:v>51.12</c:v>
                </c:pt>
                <c:pt idx="4">
                  <c:v>60.43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896880"/>
        <c:axId val="241897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35.71</c:v>
                </c:pt>
                <c:pt idx="1">
                  <c:v>37.25</c:v>
                </c:pt>
                <c:pt idx="2">
                  <c:v>37.799999999999997</c:v>
                </c:pt>
                <c:pt idx="3">
                  <c:v>36.43</c:v>
                </c:pt>
                <c:pt idx="4">
                  <c:v>46.12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96880"/>
        <c:axId val="241897272"/>
      </c:lineChart>
      <c:dateAx>
        <c:axId val="241896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897272"/>
        <c:crosses val="autoZero"/>
        <c:auto val="1"/>
        <c:lblOffset val="100"/>
        <c:baseTimeUnit val="years"/>
      </c:dateAx>
      <c:valAx>
        <c:axId val="241897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896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898448"/>
        <c:axId val="241898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6.62</c:v>
                </c:pt>
                <c:pt idx="1">
                  <c:v>7.9</c:v>
                </c:pt>
                <c:pt idx="2">
                  <c:v>8.2200000000000006</c:v>
                </c:pt>
                <c:pt idx="3">
                  <c:v>8.7200000000000006</c:v>
                </c:pt>
                <c:pt idx="4">
                  <c:v>9.86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898448"/>
        <c:axId val="241898840"/>
      </c:lineChart>
      <c:dateAx>
        <c:axId val="241898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898840"/>
        <c:crosses val="autoZero"/>
        <c:auto val="1"/>
        <c:lblOffset val="100"/>
        <c:baseTimeUnit val="years"/>
      </c:dateAx>
      <c:valAx>
        <c:axId val="241898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898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939016"/>
        <c:axId val="24193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17.43</c:v>
                </c:pt>
                <c:pt idx="1">
                  <c:v>16.09</c:v>
                </c:pt>
                <c:pt idx="2">
                  <c:v>15.69</c:v>
                </c:pt>
                <c:pt idx="3">
                  <c:v>28.31</c:v>
                </c:pt>
                <c:pt idx="4">
                  <c:v>13.46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39016"/>
        <c:axId val="241939408"/>
      </c:lineChart>
      <c:dateAx>
        <c:axId val="241939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939408"/>
        <c:crosses val="autoZero"/>
        <c:auto val="1"/>
        <c:lblOffset val="100"/>
        <c:baseTimeUnit val="years"/>
      </c:dateAx>
      <c:valAx>
        <c:axId val="2419394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939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1791.76</c:v>
                </c:pt>
                <c:pt idx="1">
                  <c:v>2358.6999999999998</c:v>
                </c:pt>
                <c:pt idx="2">
                  <c:v>3372.01</c:v>
                </c:pt>
                <c:pt idx="3">
                  <c:v>2924.96</c:v>
                </c:pt>
                <c:pt idx="4">
                  <c:v>140.62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940584"/>
        <c:axId val="24194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1149.75</c:v>
                </c:pt>
                <c:pt idx="1">
                  <c:v>1128.25</c:v>
                </c:pt>
                <c:pt idx="2">
                  <c:v>1159.4100000000001</c:v>
                </c:pt>
                <c:pt idx="3">
                  <c:v>1164.51</c:v>
                </c:pt>
                <c:pt idx="4">
                  <c:v>434.72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40584"/>
        <c:axId val="241940976"/>
      </c:lineChart>
      <c:dateAx>
        <c:axId val="241940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940976"/>
        <c:crosses val="autoZero"/>
        <c:auto val="1"/>
        <c:lblOffset val="100"/>
        <c:baseTimeUnit val="years"/>
      </c:dateAx>
      <c:valAx>
        <c:axId val="2419409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940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494.53</c:v>
                </c:pt>
                <c:pt idx="1">
                  <c:v>462.06</c:v>
                </c:pt>
                <c:pt idx="2">
                  <c:v>440.76</c:v>
                </c:pt>
                <c:pt idx="3">
                  <c:v>421.88</c:v>
                </c:pt>
                <c:pt idx="4">
                  <c:v>429.58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1938232"/>
        <c:axId val="241937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462.52</c:v>
                </c:pt>
                <c:pt idx="1">
                  <c:v>474.06</c:v>
                </c:pt>
                <c:pt idx="2">
                  <c:v>458</c:v>
                </c:pt>
                <c:pt idx="3">
                  <c:v>498.27</c:v>
                </c:pt>
                <c:pt idx="4">
                  <c:v>495.76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1938232"/>
        <c:axId val="241937840"/>
      </c:lineChart>
      <c:dateAx>
        <c:axId val="241938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1937840"/>
        <c:crosses val="autoZero"/>
        <c:auto val="1"/>
        <c:lblOffset val="100"/>
        <c:baseTimeUnit val="years"/>
      </c:dateAx>
      <c:valAx>
        <c:axId val="241937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1938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111.68</c:v>
                </c:pt>
                <c:pt idx="1">
                  <c:v>115.86</c:v>
                </c:pt>
                <c:pt idx="2">
                  <c:v>115.94</c:v>
                </c:pt>
                <c:pt idx="3">
                  <c:v>119.06</c:v>
                </c:pt>
                <c:pt idx="4">
                  <c:v>129.94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066472"/>
        <c:axId val="24206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99.71</c:v>
                </c:pt>
                <c:pt idx="1">
                  <c:v>96.62</c:v>
                </c:pt>
                <c:pt idx="2">
                  <c:v>96.27</c:v>
                </c:pt>
                <c:pt idx="3">
                  <c:v>90.64</c:v>
                </c:pt>
                <c:pt idx="4">
                  <c:v>93.66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66472"/>
        <c:axId val="242066864"/>
      </c:lineChart>
      <c:dateAx>
        <c:axId val="242066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066864"/>
        <c:crosses val="autoZero"/>
        <c:auto val="1"/>
        <c:lblOffset val="100"/>
        <c:baseTimeUnit val="years"/>
      </c:dateAx>
      <c:valAx>
        <c:axId val="24206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2066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201.9</c:v>
                </c:pt>
                <c:pt idx="1">
                  <c:v>199.98</c:v>
                </c:pt>
                <c:pt idx="2">
                  <c:v>199.57</c:v>
                </c:pt>
                <c:pt idx="3">
                  <c:v>188.81</c:v>
                </c:pt>
                <c:pt idx="4">
                  <c:v>177.61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068040"/>
        <c:axId val="242068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176.84</c:v>
                </c:pt>
                <c:pt idx="1">
                  <c:v>184.53</c:v>
                </c:pt>
                <c:pt idx="2">
                  <c:v>186.94</c:v>
                </c:pt>
                <c:pt idx="3">
                  <c:v>213.52</c:v>
                </c:pt>
                <c:pt idx="4">
                  <c:v>208.21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068040"/>
        <c:axId val="242068432"/>
      </c:lineChart>
      <c:dateAx>
        <c:axId val="242068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42068432"/>
        <c:crosses val="autoZero"/>
        <c:auto val="1"/>
        <c:lblOffset val="100"/>
        <c:baseTimeUnit val="years"/>
      </c:dateAx>
      <c:valAx>
        <c:axId val="242068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42068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【264.16】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【164.21】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【12.42】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="75" zoomScaleNormal="75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栃木県　那珂川町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A8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17947</v>
      </c>
      <c r="AJ8" s="56"/>
      <c r="AK8" s="56"/>
      <c r="AL8" s="56"/>
      <c r="AM8" s="56"/>
      <c r="AN8" s="56"/>
      <c r="AO8" s="56"/>
      <c r="AP8" s="57"/>
      <c r="AQ8" s="47">
        <f>データ!R6</f>
        <v>192.78</v>
      </c>
      <c r="AR8" s="47"/>
      <c r="AS8" s="47"/>
      <c r="AT8" s="47"/>
      <c r="AU8" s="47"/>
      <c r="AV8" s="47"/>
      <c r="AW8" s="47"/>
      <c r="AX8" s="47"/>
      <c r="AY8" s="47">
        <f>データ!S6</f>
        <v>93.1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50.99</v>
      </c>
      <c r="K10" s="47"/>
      <c r="L10" s="47"/>
      <c r="M10" s="47"/>
      <c r="N10" s="47"/>
      <c r="O10" s="47"/>
      <c r="P10" s="47"/>
      <c r="Q10" s="47"/>
      <c r="R10" s="47">
        <f>データ!O6</f>
        <v>51.24</v>
      </c>
      <c r="S10" s="47"/>
      <c r="T10" s="47"/>
      <c r="U10" s="47"/>
      <c r="V10" s="47"/>
      <c r="W10" s="47"/>
      <c r="X10" s="47"/>
      <c r="Y10" s="47"/>
      <c r="Z10" s="78">
        <f>データ!P6</f>
        <v>4212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9142</v>
      </c>
      <c r="AJ10" s="78"/>
      <c r="AK10" s="78"/>
      <c r="AL10" s="78"/>
      <c r="AM10" s="78"/>
      <c r="AN10" s="78"/>
      <c r="AO10" s="78"/>
      <c r="AP10" s="78"/>
      <c r="AQ10" s="47">
        <f>データ!U6</f>
        <v>89.86</v>
      </c>
      <c r="AR10" s="47"/>
      <c r="AS10" s="47"/>
      <c r="AT10" s="47"/>
      <c r="AU10" s="47"/>
      <c r="AV10" s="47"/>
      <c r="AW10" s="47"/>
      <c r="AX10" s="47"/>
      <c r="AY10" s="47">
        <f>データ!V6</f>
        <v>101.74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106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105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94111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栃木県　那珂川町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A8</v>
      </c>
      <c r="M6" s="32" t="str">
        <f t="shared" si="3"/>
        <v>-</v>
      </c>
      <c r="N6" s="32">
        <f t="shared" si="3"/>
        <v>50.99</v>
      </c>
      <c r="O6" s="32">
        <f t="shared" si="3"/>
        <v>51.24</v>
      </c>
      <c r="P6" s="32">
        <f t="shared" si="3"/>
        <v>4212</v>
      </c>
      <c r="Q6" s="32">
        <f t="shared" si="3"/>
        <v>17947</v>
      </c>
      <c r="R6" s="32">
        <f t="shared" si="3"/>
        <v>192.78</v>
      </c>
      <c r="S6" s="32">
        <f t="shared" si="3"/>
        <v>93.1</v>
      </c>
      <c r="T6" s="32">
        <f t="shared" si="3"/>
        <v>9142</v>
      </c>
      <c r="U6" s="32">
        <f t="shared" si="3"/>
        <v>89.86</v>
      </c>
      <c r="V6" s="32">
        <f t="shared" si="3"/>
        <v>101.74</v>
      </c>
      <c r="W6" s="33">
        <f>IF(W7="",NA(),W7)</f>
        <v>113.73</v>
      </c>
      <c r="X6" s="33">
        <f t="shared" ref="X6:AF6" si="4">IF(X7="",NA(),X7)</f>
        <v>117.78</v>
      </c>
      <c r="Y6" s="33">
        <f t="shared" si="4"/>
        <v>118.14</v>
      </c>
      <c r="Z6" s="33">
        <f t="shared" si="4"/>
        <v>120.99</v>
      </c>
      <c r="AA6" s="33">
        <f t="shared" si="4"/>
        <v>130.62</v>
      </c>
      <c r="AB6" s="33">
        <f t="shared" si="4"/>
        <v>111.1</v>
      </c>
      <c r="AC6" s="33">
        <f t="shared" si="4"/>
        <v>109.08</v>
      </c>
      <c r="AD6" s="33">
        <f t="shared" si="4"/>
        <v>108.33</v>
      </c>
      <c r="AE6" s="33">
        <f t="shared" si="4"/>
        <v>105.53</v>
      </c>
      <c r="AF6" s="33">
        <f t="shared" si="4"/>
        <v>107.2</v>
      </c>
      <c r="AG6" s="32" t="str">
        <f>IF(AG7="","",IF(AG7="-","【-】","【"&amp;SUBSTITUTE(TEXT(AG7,"#,##0.00"),"-","△")&amp;"】"))</f>
        <v>【113.03】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17.43</v>
      </c>
      <c r="AN6" s="33">
        <f t="shared" si="5"/>
        <v>16.09</v>
      </c>
      <c r="AO6" s="33">
        <f t="shared" si="5"/>
        <v>15.69</v>
      </c>
      <c r="AP6" s="33">
        <f t="shared" si="5"/>
        <v>28.31</v>
      </c>
      <c r="AQ6" s="33">
        <f t="shared" si="5"/>
        <v>13.46</v>
      </c>
      <c r="AR6" s="32" t="str">
        <f>IF(AR7="","",IF(AR7="-","【-】","【"&amp;SUBSTITUTE(TEXT(AR7,"#,##0.00"),"-","△")&amp;"】"))</f>
        <v>【0.81】</v>
      </c>
      <c r="AS6" s="33">
        <f>IF(AS7="",NA(),AS7)</f>
        <v>1791.76</v>
      </c>
      <c r="AT6" s="33">
        <f t="shared" ref="AT6:BB6" si="6">IF(AT7="",NA(),AT7)</f>
        <v>2358.6999999999998</v>
      </c>
      <c r="AU6" s="33">
        <f t="shared" si="6"/>
        <v>3372.01</v>
      </c>
      <c r="AV6" s="33">
        <f t="shared" si="6"/>
        <v>2924.96</v>
      </c>
      <c r="AW6" s="33">
        <f t="shared" si="6"/>
        <v>140.62</v>
      </c>
      <c r="AX6" s="33">
        <f t="shared" si="6"/>
        <v>1149.75</v>
      </c>
      <c r="AY6" s="33">
        <f t="shared" si="6"/>
        <v>1128.25</v>
      </c>
      <c r="AZ6" s="33">
        <f t="shared" si="6"/>
        <v>1159.4100000000001</v>
      </c>
      <c r="BA6" s="33">
        <f t="shared" si="6"/>
        <v>1164.51</v>
      </c>
      <c r="BB6" s="33">
        <f t="shared" si="6"/>
        <v>434.72</v>
      </c>
      <c r="BC6" s="32" t="str">
        <f>IF(BC7="","",IF(BC7="-","【-】","【"&amp;SUBSTITUTE(TEXT(BC7,"#,##0.00"),"-","△")&amp;"】"))</f>
        <v>【264.16】</v>
      </c>
      <c r="BD6" s="33">
        <f>IF(BD7="",NA(),BD7)</f>
        <v>494.53</v>
      </c>
      <c r="BE6" s="33">
        <f t="shared" ref="BE6:BM6" si="7">IF(BE7="",NA(),BE7)</f>
        <v>462.06</v>
      </c>
      <c r="BF6" s="33">
        <f t="shared" si="7"/>
        <v>440.76</v>
      </c>
      <c r="BG6" s="33">
        <f t="shared" si="7"/>
        <v>421.88</v>
      </c>
      <c r="BH6" s="33">
        <f t="shared" si="7"/>
        <v>429.58</v>
      </c>
      <c r="BI6" s="33">
        <f t="shared" si="7"/>
        <v>462.52</v>
      </c>
      <c r="BJ6" s="33">
        <f t="shared" si="7"/>
        <v>474.06</v>
      </c>
      <c r="BK6" s="33">
        <f t="shared" si="7"/>
        <v>458</v>
      </c>
      <c r="BL6" s="33">
        <f t="shared" si="7"/>
        <v>498.27</v>
      </c>
      <c r="BM6" s="33">
        <f t="shared" si="7"/>
        <v>495.76</v>
      </c>
      <c r="BN6" s="32" t="str">
        <f>IF(BN7="","",IF(BN7="-","【-】","【"&amp;SUBSTITUTE(TEXT(BN7,"#,##0.00"),"-","△")&amp;"】"))</f>
        <v>【283.72】</v>
      </c>
      <c r="BO6" s="33">
        <f>IF(BO7="",NA(),BO7)</f>
        <v>111.68</v>
      </c>
      <c r="BP6" s="33">
        <f t="shared" ref="BP6:BX6" si="8">IF(BP7="",NA(),BP7)</f>
        <v>115.86</v>
      </c>
      <c r="BQ6" s="33">
        <f t="shared" si="8"/>
        <v>115.94</v>
      </c>
      <c r="BR6" s="33">
        <f t="shared" si="8"/>
        <v>119.06</v>
      </c>
      <c r="BS6" s="33">
        <f t="shared" si="8"/>
        <v>129.94</v>
      </c>
      <c r="BT6" s="33">
        <f t="shared" si="8"/>
        <v>99.71</v>
      </c>
      <c r="BU6" s="33">
        <f t="shared" si="8"/>
        <v>96.62</v>
      </c>
      <c r="BV6" s="33">
        <f t="shared" si="8"/>
        <v>96.27</v>
      </c>
      <c r="BW6" s="33">
        <f t="shared" si="8"/>
        <v>90.64</v>
      </c>
      <c r="BX6" s="33">
        <f t="shared" si="8"/>
        <v>93.66</v>
      </c>
      <c r="BY6" s="32" t="str">
        <f>IF(BY7="","",IF(BY7="-","【-】","【"&amp;SUBSTITUTE(TEXT(BY7,"#,##0.00"),"-","△")&amp;"】"))</f>
        <v>【104.60】</v>
      </c>
      <c r="BZ6" s="33">
        <f>IF(BZ7="",NA(),BZ7)</f>
        <v>201.9</v>
      </c>
      <c r="CA6" s="33">
        <f t="shared" ref="CA6:CI6" si="9">IF(CA7="",NA(),CA7)</f>
        <v>199.98</v>
      </c>
      <c r="CB6" s="33">
        <f t="shared" si="9"/>
        <v>199.57</v>
      </c>
      <c r="CC6" s="33">
        <f t="shared" si="9"/>
        <v>188.81</v>
      </c>
      <c r="CD6" s="33">
        <f t="shared" si="9"/>
        <v>177.61</v>
      </c>
      <c r="CE6" s="33">
        <f t="shared" si="9"/>
        <v>176.84</v>
      </c>
      <c r="CF6" s="33">
        <f t="shared" si="9"/>
        <v>184.53</v>
      </c>
      <c r="CG6" s="33">
        <f t="shared" si="9"/>
        <v>186.94</v>
      </c>
      <c r="CH6" s="33">
        <f t="shared" si="9"/>
        <v>213.52</v>
      </c>
      <c r="CI6" s="33">
        <f t="shared" si="9"/>
        <v>208.21</v>
      </c>
      <c r="CJ6" s="32" t="str">
        <f>IF(CJ7="","",IF(CJ7="-","【-】","【"&amp;SUBSTITUTE(TEXT(CJ7,"#,##0.00"),"-","△")&amp;"】"))</f>
        <v>【164.21】</v>
      </c>
      <c r="CK6" s="33">
        <f>IF(CK7="",NA(),CK7)</f>
        <v>50.22</v>
      </c>
      <c r="CL6" s="33">
        <f t="shared" ref="CL6:CT6" si="10">IF(CL7="",NA(),CL7)</f>
        <v>49.43</v>
      </c>
      <c r="CM6" s="33">
        <f t="shared" si="10"/>
        <v>49.85</v>
      </c>
      <c r="CN6" s="33">
        <f t="shared" si="10"/>
        <v>49.14</v>
      </c>
      <c r="CO6" s="33">
        <f t="shared" si="10"/>
        <v>48.64</v>
      </c>
      <c r="CP6" s="33">
        <f t="shared" si="10"/>
        <v>53.5</v>
      </c>
      <c r="CQ6" s="33">
        <f t="shared" si="10"/>
        <v>52.9</v>
      </c>
      <c r="CR6" s="33">
        <f t="shared" si="10"/>
        <v>54.51</v>
      </c>
      <c r="CS6" s="33">
        <f t="shared" si="10"/>
        <v>49.77</v>
      </c>
      <c r="CT6" s="33">
        <f t="shared" si="10"/>
        <v>49.22</v>
      </c>
      <c r="CU6" s="32" t="str">
        <f>IF(CU7="","",IF(CU7="-","【-】","【"&amp;SUBSTITUTE(TEXT(CU7,"#,##0.00"),"-","△")&amp;"】"))</f>
        <v>【59.80】</v>
      </c>
      <c r="CV6" s="33">
        <f>IF(CV7="",NA(),CV7)</f>
        <v>81.73</v>
      </c>
      <c r="CW6" s="33">
        <f t="shared" ref="CW6:DE6" si="11">IF(CW7="",NA(),CW7)</f>
        <v>80.849999999999994</v>
      </c>
      <c r="CX6" s="33">
        <f t="shared" si="11"/>
        <v>80.38</v>
      </c>
      <c r="CY6" s="33">
        <f t="shared" si="11"/>
        <v>81.93</v>
      </c>
      <c r="CZ6" s="33">
        <f t="shared" si="11"/>
        <v>78.47</v>
      </c>
      <c r="DA6" s="33">
        <f t="shared" si="11"/>
        <v>82.8</v>
      </c>
      <c r="DB6" s="33">
        <f t="shared" si="11"/>
        <v>81.63</v>
      </c>
      <c r="DC6" s="33">
        <f t="shared" si="11"/>
        <v>81.790000000000006</v>
      </c>
      <c r="DD6" s="33">
        <f t="shared" si="11"/>
        <v>79.98</v>
      </c>
      <c r="DE6" s="33">
        <f t="shared" si="11"/>
        <v>79.48</v>
      </c>
      <c r="DF6" s="32" t="str">
        <f>IF(DF7="","",IF(DF7="-","【-】","【"&amp;SUBSTITUTE(TEXT(DF7,"#,##0.00"),"-","△")&amp;"】"))</f>
        <v>【89.78】</v>
      </c>
      <c r="DG6" s="33">
        <f>IF(DG7="",NA(),DG7)</f>
        <v>48.49</v>
      </c>
      <c r="DH6" s="33">
        <f t="shared" ref="DH6:DP6" si="12">IF(DH7="",NA(),DH7)</f>
        <v>49.61</v>
      </c>
      <c r="DI6" s="33">
        <f t="shared" si="12"/>
        <v>50.09</v>
      </c>
      <c r="DJ6" s="33">
        <f t="shared" si="12"/>
        <v>51.12</v>
      </c>
      <c r="DK6" s="33">
        <f t="shared" si="12"/>
        <v>60.43</v>
      </c>
      <c r="DL6" s="33">
        <f t="shared" si="12"/>
        <v>35.71</v>
      </c>
      <c r="DM6" s="33">
        <f t="shared" si="12"/>
        <v>37.25</v>
      </c>
      <c r="DN6" s="33">
        <f t="shared" si="12"/>
        <v>37.799999999999997</v>
      </c>
      <c r="DO6" s="33">
        <f t="shared" si="12"/>
        <v>36.43</v>
      </c>
      <c r="DP6" s="33">
        <f t="shared" si="12"/>
        <v>46.12</v>
      </c>
      <c r="DQ6" s="32" t="str">
        <f>IF(DQ7="","",IF(DQ7="-","【-】","【"&amp;SUBSTITUTE(TEXT(DQ7,"#,##0.00"),"-","△")&amp;"】"))</f>
        <v>【46.31】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6.62</v>
      </c>
      <c r="DX6" s="33">
        <f t="shared" si="13"/>
        <v>7.9</v>
      </c>
      <c r="DY6" s="33">
        <f t="shared" si="13"/>
        <v>8.2200000000000006</v>
      </c>
      <c r="DZ6" s="33">
        <f t="shared" si="13"/>
        <v>8.7200000000000006</v>
      </c>
      <c r="EA6" s="33">
        <f t="shared" si="13"/>
        <v>9.86</v>
      </c>
      <c r="EB6" s="32" t="str">
        <f>IF(EB7="","",IF(EB7="-","【-】","【"&amp;SUBSTITUTE(TEXT(EB7,"#,##0.00"),"-","△")&amp;"】"))</f>
        <v>【12.42】</v>
      </c>
      <c r="EC6" s="33">
        <f>IF(EC7="",NA(),EC7)</f>
        <v>0.48</v>
      </c>
      <c r="ED6" s="33">
        <f t="shared" ref="ED6:EL6" si="14">IF(ED7="",NA(),ED7)</f>
        <v>1.1599999999999999</v>
      </c>
      <c r="EE6" s="33">
        <f t="shared" si="14"/>
        <v>1.07</v>
      </c>
      <c r="EF6" s="33">
        <f t="shared" si="14"/>
        <v>0.61</v>
      </c>
      <c r="EG6" s="33">
        <f t="shared" si="14"/>
        <v>0.84</v>
      </c>
      <c r="EH6" s="33">
        <f t="shared" si="14"/>
        <v>0.61</v>
      </c>
      <c r="EI6" s="33">
        <f t="shared" si="14"/>
        <v>0.5</v>
      </c>
      <c r="EJ6" s="33">
        <f t="shared" si="14"/>
        <v>0.6</v>
      </c>
      <c r="EK6" s="33">
        <f t="shared" si="14"/>
        <v>0.64</v>
      </c>
      <c r="EL6" s="33">
        <f t="shared" si="14"/>
        <v>0.56000000000000005</v>
      </c>
      <c r="EM6" s="32" t="str">
        <f>IF(EM7="","",IF(EM7="-","【-】","【"&amp;SUBSTITUTE(TEXT(EM7,"#,##0.00"),"-","△")&amp;"】"))</f>
        <v>【0.78】</v>
      </c>
    </row>
    <row r="7" spans="1:143" s="34" customFormat="1">
      <c r="A7" s="26"/>
      <c r="B7" s="35">
        <v>2014</v>
      </c>
      <c r="C7" s="35">
        <v>94111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50.99</v>
      </c>
      <c r="O7" s="36">
        <v>51.24</v>
      </c>
      <c r="P7" s="36">
        <v>4212</v>
      </c>
      <c r="Q7" s="36">
        <v>17947</v>
      </c>
      <c r="R7" s="36">
        <v>192.78</v>
      </c>
      <c r="S7" s="36">
        <v>93.1</v>
      </c>
      <c r="T7" s="36">
        <v>9142</v>
      </c>
      <c r="U7" s="36">
        <v>89.86</v>
      </c>
      <c r="V7" s="36">
        <v>101.74</v>
      </c>
      <c r="W7" s="36">
        <v>113.73</v>
      </c>
      <c r="X7" s="36">
        <v>117.78</v>
      </c>
      <c r="Y7" s="36">
        <v>118.14</v>
      </c>
      <c r="Z7" s="36">
        <v>120.99</v>
      </c>
      <c r="AA7" s="36">
        <v>130.62</v>
      </c>
      <c r="AB7" s="36">
        <v>111.1</v>
      </c>
      <c r="AC7" s="36">
        <v>109.08</v>
      </c>
      <c r="AD7" s="36">
        <v>108.33</v>
      </c>
      <c r="AE7" s="36">
        <v>105.53</v>
      </c>
      <c r="AF7" s="36">
        <v>107.2</v>
      </c>
      <c r="AG7" s="36">
        <v>113.03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17.43</v>
      </c>
      <c r="AN7" s="36">
        <v>16.09</v>
      </c>
      <c r="AO7" s="36">
        <v>15.69</v>
      </c>
      <c r="AP7" s="36">
        <v>28.31</v>
      </c>
      <c r="AQ7" s="36">
        <v>13.46</v>
      </c>
      <c r="AR7" s="36">
        <v>0.81</v>
      </c>
      <c r="AS7" s="36">
        <v>1791.76</v>
      </c>
      <c r="AT7" s="36">
        <v>2358.6999999999998</v>
      </c>
      <c r="AU7" s="36">
        <v>3372.01</v>
      </c>
      <c r="AV7" s="36">
        <v>2924.96</v>
      </c>
      <c r="AW7" s="36">
        <v>140.62</v>
      </c>
      <c r="AX7" s="36">
        <v>1149.75</v>
      </c>
      <c r="AY7" s="36">
        <v>1128.25</v>
      </c>
      <c r="AZ7" s="36">
        <v>1159.4100000000001</v>
      </c>
      <c r="BA7" s="36">
        <v>1164.51</v>
      </c>
      <c r="BB7" s="36">
        <v>434.72</v>
      </c>
      <c r="BC7" s="36">
        <v>264.16000000000003</v>
      </c>
      <c r="BD7" s="36">
        <v>494.53</v>
      </c>
      <c r="BE7" s="36">
        <v>462.06</v>
      </c>
      <c r="BF7" s="36">
        <v>440.76</v>
      </c>
      <c r="BG7" s="36">
        <v>421.88</v>
      </c>
      <c r="BH7" s="36">
        <v>429.58</v>
      </c>
      <c r="BI7" s="36">
        <v>462.52</v>
      </c>
      <c r="BJ7" s="36">
        <v>474.06</v>
      </c>
      <c r="BK7" s="36">
        <v>458</v>
      </c>
      <c r="BL7" s="36">
        <v>498.27</v>
      </c>
      <c r="BM7" s="36">
        <v>495.76</v>
      </c>
      <c r="BN7" s="36">
        <v>283.72000000000003</v>
      </c>
      <c r="BO7" s="36">
        <v>111.68</v>
      </c>
      <c r="BP7" s="36">
        <v>115.86</v>
      </c>
      <c r="BQ7" s="36">
        <v>115.94</v>
      </c>
      <c r="BR7" s="36">
        <v>119.06</v>
      </c>
      <c r="BS7" s="36">
        <v>129.94</v>
      </c>
      <c r="BT7" s="36">
        <v>99.71</v>
      </c>
      <c r="BU7" s="36">
        <v>96.62</v>
      </c>
      <c r="BV7" s="36">
        <v>96.27</v>
      </c>
      <c r="BW7" s="36">
        <v>90.64</v>
      </c>
      <c r="BX7" s="36">
        <v>93.66</v>
      </c>
      <c r="BY7" s="36">
        <v>104.6</v>
      </c>
      <c r="BZ7" s="36">
        <v>201.9</v>
      </c>
      <c r="CA7" s="36">
        <v>199.98</v>
      </c>
      <c r="CB7" s="36">
        <v>199.57</v>
      </c>
      <c r="CC7" s="36">
        <v>188.81</v>
      </c>
      <c r="CD7" s="36">
        <v>177.61</v>
      </c>
      <c r="CE7" s="36">
        <v>176.84</v>
      </c>
      <c r="CF7" s="36">
        <v>184.53</v>
      </c>
      <c r="CG7" s="36">
        <v>186.94</v>
      </c>
      <c r="CH7" s="36">
        <v>213.52</v>
      </c>
      <c r="CI7" s="36">
        <v>208.21</v>
      </c>
      <c r="CJ7" s="36">
        <v>164.21</v>
      </c>
      <c r="CK7" s="36">
        <v>50.22</v>
      </c>
      <c r="CL7" s="36">
        <v>49.43</v>
      </c>
      <c r="CM7" s="36">
        <v>49.85</v>
      </c>
      <c r="CN7" s="36">
        <v>49.14</v>
      </c>
      <c r="CO7" s="36">
        <v>48.64</v>
      </c>
      <c r="CP7" s="36">
        <v>53.5</v>
      </c>
      <c r="CQ7" s="36">
        <v>52.9</v>
      </c>
      <c r="CR7" s="36">
        <v>54.51</v>
      </c>
      <c r="CS7" s="36">
        <v>49.77</v>
      </c>
      <c r="CT7" s="36">
        <v>49.22</v>
      </c>
      <c r="CU7" s="36">
        <v>59.8</v>
      </c>
      <c r="CV7" s="36">
        <v>81.73</v>
      </c>
      <c r="CW7" s="36">
        <v>80.849999999999994</v>
      </c>
      <c r="CX7" s="36">
        <v>80.38</v>
      </c>
      <c r="CY7" s="36">
        <v>81.93</v>
      </c>
      <c r="CZ7" s="36">
        <v>78.47</v>
      </c>
      <c r="DA7" s="36">
        <v>82.8</v>
      </c>
      <c r="DB7" s="36">
        <v>81.63</v>
      </c>
      <c r="DC7" s="36">
        <v>81.790000000000006</v>
      </c>
      <c r="DD7" s="36">
        <v>79.98</v>
      </c>
      <c r="DE7" s="36">
        <v>79.48</v>
      </c>
      <c r="DF7" s="36">
        <v>89.78</v>
      </c>
      <c r="DG7" s="36">
        <v>48.49</v>
      </c>
      <c r="DH7" s="36">
        <v>49.61</v>
      </c>
      <c r="DI7" s="36">
        <v>50.09</v>
      </c>
      <c r="DJ7" s="36">
        <v>51.12</v>
      </c>
      <c r="DK7" s="36">
        <v>60.43</v>
      </c>
      <c r="DL7" s="36">
        <v>35.71</v>
      </c>
      <c r="DM7" s="36">
        <v>37.25</v>
      </c>
      <c r="DN7" s="36">
        <v>37.799999999999997</v>
      </c>
      <c r="DO7" s="36">
        <v>36.43</v>
      </c>
      <c r="DP7" s="36">
        <v>46.12</v>
      </c>
      <c r="DQ7" s="36">
        <v>46.31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6.62</v>
      </c>
      <c r="DX7" s="36">
        <v>7.9</v>
      </c>
      <c r="DY7" s="36">
        <v>8.2200000000000006</v>
      </c>
      <c r="DZ7" s="36">
        <v>8.7200000000000006</v>
      </c>
      <c r="EA7" s="36">
        <v>9.86</v>
      </c>
      <c r="EB7" s="36">
        <v>12.42</v>
      </c>
      <c r="EC7" s="36">
        <v>0.48</v>
      </c>
      <c r="ED7" s="36">
        <v>1.1599999999999999</v>
      </c>
      <c r="EE7" s="36">
        <v>1.07</v>
      </c>
      <c r="EF7" s="36">
        <v>0.61</v>
      </c>
      <c r="EG7" s="36">
        <v>0.84</v>
      </c>
      <c r="EH7" s="36">
        <v>0.61</v>
      </c>
      <c r="EI7" s="36">
        <v>0.5</v>
      </c>
      <c r="EJ7" s="36">
        <v>0.6</v>
      </c>
      <c r="EK7" s="36">
        <v>0.64</v>
      </c>
      <c r="EL7" s="36">
        <v>0.56000000000000005</v>
      </c>
      <c r="EM7" s="36">
        <v>0.78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栃木県</cp:lastModifiedBy>
  <cp:lastPrinted>2016-02-16T09:44:58Z</cp:lastPrinted>
  <dcterms:created xsi:type="dcterms:W3CDTF">2016-02-03T07:16:25Z</dcterms:created>
  <dcterms:modified xsi:type="dcterms:W3CDTF">2016-02-16T09:45:28Z</dcterms:modified>
  <cp:category/>
</cp:coreProperties>
</file>