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<sst xmlns="http://schemas.openxmlformats.org/spreadsheetml/2006/main" count="232" uniqueCount="120">
  <si>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</si>
  <si>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</si>
  <si>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</si>
  <si>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</si>
  <si>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</si>
  <si>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</si>
  <si>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</si>
  <si>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</si>
  <si>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</si>
  <si>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</si>
  <si>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</si>
  <si>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</si>
  <si>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</si>
  <si>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</si>
  <si>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</si>
  <si>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</si>
  <si>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</si>
  <si>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</si>
  <si>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</si>
  <si>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</si>
  <si>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</si>
  <si>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</si>
  <si>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</si>
  <si>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</si>
  <si>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</si>
  <si>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</si>
  <si>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</si>
  <si>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</si>
  <si>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</si>
  <si>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</si>
  <si>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</si>
  <si>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</si>
  <si>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</si>
  <si>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</si>
  <si>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</si>
  <si>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</si>
  <si>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</si>
  <si>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</si>
  <si>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</si>
  <si>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</si>
  <si>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</si>
  <si>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</si>
  <si>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</si>
  <si>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</si>
  <si>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</si>
  <si>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</si>
  <si>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</si>
  <si>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</si>
  <si>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</si>
  <si>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</si>
  <si>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</si>
  <si>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</si>
  <si>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</si>
  <si>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</si>
  <si>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</si>
  <si>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</si>
  <si>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</si>
  <si>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</si>
  <si>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</si>
  <si>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</si>
  <si>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</si>
  <si>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</si>
  <si>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</si>
  <si>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</si>
  <si>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</si>
  <si>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</si>
  <si>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</si>
  <si>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</si>
  <si>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</si>
  <si>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</si>
  <si>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</si>
  <si>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</si>
  <si>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</si>
  <si>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</si>
  <si>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</si>
  <si>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</si>
  <si>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</si>
  <si>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</si>
  <si>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</si>
  <si>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</si>
  <si>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</si>
  <si>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</si>
  <si>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</si>
  <si>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</si>
  <si>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</si>
  <si>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</si>
  <si>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</si>
  <si>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</si>
  <si>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</si>
  <si>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</si>
  <si>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</si>
  <si>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</si>
  <si>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</si>
  <si>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</si>
  <si>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</si>
  <si>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</si>
  <si>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</si>
  <si>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</si>
  <si>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</si>
  <si>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</si>
  <si>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</si>
  <si>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</si>
  <si>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</si>
  <si>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</si>
  <si>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</si>
  <si>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那珂川町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</si>
  <si>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</si>
  <si>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</si>
  <si>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</si>
  <si>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</si>
  <si>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</si>
  <si>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</si>
  <si>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</si>
  <si>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</si>
  <si>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</si>
  <si>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</si>
  <si>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今後、老朽化した施設・管路が急激に増加することから、経営状況との調整を図りながら、計画的継続的な更新を実施する必要がある。
　また、老朽化した施設の更新の際、適切な水需要予測に基づくダウンサイジングやスペックダウンを実施し、財政負担の軽減及び機械設備の適正化を図る必要がある。</t>
    <rPh sb="1" eb="3">
      <t>コンゴ</t>
    </rPh>
    <rPh sb="4" eb="7">
      <t>ロウキュウカ</t>
    </rPh>
    <rPh sb="9" eb="11">
      <t>シセツ</t>
    </rPh>
    <rPh sb="12" eb="14">
      <t>カンロ</t>
    </rPh>
    <rPh sb="15" eb="17">
      <t>キュウゲキ</t>
    </rPh>
    <rPh sb="18" eb="20">
      <t>ゾウカ</t>
    </rPh>
    <rPh sb="27" eb="29">
      <t>ケイエイ</t>
    </rPh>
    <rPh sb="29" eb="31">
      <t>ジョウキョウ</t>
    </rPh>
    <rPh sb="33" eb="35">
      <t>チョウセイ</t>
    </rPh>
    <rPh sb="36" eb="37">
      <t>ハカ</t>
    </rPh>
    <rPh sb="42" eb="45">
      <t>ケイカクテキ</t>
    </rPh>
    <rPh sb="45" eb="48">
      <t>ケイゾクテキ</t>
    </rPh>
    <rPh sb="49" eb="51">
      <t>コウシン</t>
    </rPh>
    <rPh sb="52" eb="54">
      <t>ジッシ</t>
    </rPh>
    <rPh sb="56" eb="58">
      <t>ヒツヨウ</t>
    </rPh>
    <phoneticPr fontId="4"/>
  </si>
  <si>
    <t>　①経常収支比率は人件費の抑制により近年増加傾向にある。同様の理由から給水原価は減少している。
　③流動比率は類似団体平均値より低い値となっている。内部留保資金を増加させ経営の安定性を担保するよう努める必要がある。
　④企業債残高対給水収益比率は類似団体平均値より低い水準となっているが、今後老朽化した設備・管路の更新を行っていくにあたり、設備投資の増大に伴う起債額の増加が見込まれることから、指標が悪化するものと考えられる。
　⑤料金回収率は年々増加傾向にあるが、今後の施設更新で減価償却費が増加する為、減少に転じる見込みである。</t>
    <rPh sb="2" eb="4">
      <t>ケイジョウ</t>
    </rPh>
    <rPh sb="4" eb="6">
      <t>シュウシ</t>
    </rPh>
    <rPh sb="6" eb="8">
      <t>ヒリツ</t>
    </rPh>
    <rPh sb="9" eb="12">
      <t>ジンケンヒ</t>
    </rPh>
    <rPh sb="13" eb="15">
      <t>ヨクセイ</t>
    </rPh>
    <rPh sb="18" eb="20">
      <t>キンネン</t>
    </rPh>
    <rPh sb="20" eb="22">
      <t>ゾウカ</t>
    </rPh>
    <rPh sb="22" eb="24">
      <t>ケイコウ</t>
    </rPh>
    <rPh sb="28" eb="30">
      <t>ドウヨウ</t>
    </rPh>
    <rPh sb="31" eb="33">
      <t>リユウ</t>
    </rPh>
    <rPh sb="35" eb="37">
      <t>キュウスイ</t>
    </rPh>
    <rPh sb="37" eb="39">
      <t>ゲンカ</t>
    </rPh>
    <rPh sb="40" eb="42">
      <t>ゲンショウ</t>
    </rPh>
    <rPh sb="50" eb="52">
      <t>リュウドウ</t>
    </rPh>
    <rPh sb="52" eb="54">
      <t>ヒリツ</t>
    </rPh>
    <rPh sb="55" eb="57">
      <t>ルイジ</t>
    </rPh>
    <rPh sb="57" eb="59">
      <t>ダンタイ</t>
    </rPh>
    <rPh sb="59" eb="62">
      <t>ヘイキンチ</t>
    </rPh>
    <rPh sb="64" eb="65">
      <t>ヒク</t>
    </rPh>
    <rPh sb="66" eb="67">
      <t>アタイ</t>
    </rPh>
    <rPh sb="74" eb="76">
      <t>ナイブ</t>
    </rPh>
    <rPh sb="76" eb="78">
      <t>リュウホ</t>
    </rPh>
    <rPh sb="78" eb="80">
      <t>シキン</t>
    </rPh>
    <rPh sb="81" eb="83">
      <t>ゾウカ</t>
    </rPh>
    <rPh sb="85" eb="87">
      <t>ケイエイ</t>
    </rPh>
    <rPh sb="88" eb="91">
      <t>アンテイセイ</t>
    </rPh>
    <rPh sb="92" eb="94">
      <t>タンポ</t>
    </rPh>
    <rPh sb="98" eb="99">
      <t>ツト</t>
    </rPh>
    <rPh sb="101" eb="103">
      <t>ヒツヨウ</t>
    </rPh>
    <rPh sb="110" eb="112">
      <t>キギョウ</t>
    </rPh>
    <rPh sb="112" eb="113">
      <t>サイ</t>
    </rPh>
    <rPh sb="113" eb="115">
      <t>ザンダカ</t>
    </rPh>
    <rPh sb="115" eb="116">
      <t>タイ</t>
    </rPh>
    <rPh sb="116" eb="118">
      <t>キュウスイ</t>
    </rPh>
    <rPh sb="118" eb="120">
      <t>シュウエキ</t>
    </rPh>
    <rPh sb="120" eb="122">
      <t>ヒリツ</t>
    </rPh>
    <rPh sb="123" eb="125">
      <t>ルイジ</t>
    </rPh>
    <rPh sb="125" eb="127">
      <t>ダンタイ</t>
    </rPh>
    <rPh sb="127" eb="130">
      <t>ヘイキンチ</t>
    </rPh>
    <rPh sb="132" eb="133">
      <t>ヒク</t>
    </rPh>
    <rPh sb="134" eb="136">
      <t>スイジュン</t>
    </rPh>
    <rPh sb="144" eb="146">
      <t>コンゴ</t>
    </rPh>
    <rPh sb="146" eb="149">
      <t>ロウキュウカ</t>
    </rPh>
    <rPh sb="151" eb="153">
      <t>セツビ</t>
    </rPh>
    <rPh sb="154" eb="156">
      <t>カンロ</t>
    </rPh>
    <rPh sb="157" eb="159">
      <t>コウシン</t>
    </rPh>
    <rPh sb="160" eb="161">
      <t>オコナ</t>
    </rPh>
    <rPh sb="170" eb="172">
      <t>セツビ</t>
    </rPh>
    <rPh sb="172" eb="174">
      <t>トウシ</t>
    </rPh>
    <rPh sb="175" eb="177">
      <t>ゾウダイ</t>
    </rPh>
    <rPh sb="178" eb="179">
      <t>トモナ</t>
    </rPh>
    <rPh sb="180" eb="182">
      <t>キサイ</t>
    </rPh>
    <rPh sb="182" eb="183">
      <t>ガク</t>
    </rPh>
    <rPh sb="184" eb="186">
      <t>ゾウカ</t>
    </rPh>
    <rPh sb="187" eb="189">
      <t>ミコ</t>
    </rPh>
    <rPh sb="197" eb="199">
      <t>シヒョウ</t>
    </rPh>
    <rPh sb="200" eb="202">
      <t>アッカ</t>
    </rPh>
    <rPh sb="207" eb="208">
      <t>カンガ</t>
    </rPh>
    <rPh sb="216" eb="218">
      <t>リョウキン</t>
    </rPh>
    <rPh sb="218" eb="220">
      <t>カイシュウ</t>
    </rPh>
    <rPh sb="220" eb="221">
      <t>リツ</t>
    </rPh>
    <rPh sb="222" eb="224">
      <t>ネンネン</t>
    </rPh>
    <rPh sb="224" eb="226">
      <t>ゾウカ</t>
    </rPh>
    <rPh sb="226" eb="228">
      <t>ケイコウ</t>
    </rPh>
    <rPh sb="233" eb="235">
      <t>コンゴ</t>
    </rPh>
    <rPh sb="236" eb="238">
      <t>シセツ</t>
    </rPh>
    <rPh sb="238" eb="240">
      <t>コウシン</t>
    </rPh>
    <rPh sb="241" eb="243">
      <t>ゲンカ</t>
    </rPh>
    <rPh sb="243" eb="245">
      <t>ショウキャク</t>
    </rPh>
    <rPh sb="245" eb="246">
      <t>ヒ</t>
    </rPh>
    <rPh sb="247" eb="249">
      <t>ゾウカ</t>
    </rPh>
    <rPh sb="251" eb="252">
      <t>タメ</t>
    </rPh>
    <rPh sb="253" eb="255">
      <t>ゲンショウ</t>
    </rPh>
    <rPh sb="256" eb="257">
      <t>テン</t>
    </rPh>
    <rPh sb="259" eb="261">
      <t>ミコ</t>
    </rPh>
    <phoneticPr fontId="4"/>
  </si>
  <si>
    <t>　有形固定資産減価償却率は62.70％となっており、施設の老朽化が進んでいる。管路更新率は全国平均並みではあるが、施設・管路等の計画的な更新が必要である。</t>
    <rPh sb="1" eb="3">
      <t>ユウケイ</t>
    </rPh>
    <rPh sb="3" eb="5">
      <t>コテイ</t>
    </rPh>
    <rPh sb="5" eb="7">
      <t>シサン</t>
    </rPh>
    <rPh sb="7" eb="9">
      <t>ゲンカ</t>
    </rPh>
    <rPh sb="9" eb="11">
      <t>ショウキャク</t>
    </rPh>
    <rPh sb="11" eb="12">
      <t>リツ</t>
    </rPh>
    <rPh sb="26" eb="28">
      <t>シセツ</t>
    </rPh>
    <rPh sb="29" eb="32">
      <t>ロウキュウカ</t>
    </rPh>
    <rPh sb="33" eb="34">
      <t>スス</t>
    </rPh>
    <rPh sb="39" eb="41">
      <t>カンロ</t>
    </rPh>
    <rPh sb="41" eb="43">
      <t>コウシン</t>
    </rPh>
    <rPh sb="43" eb="44">
      <t>リツ</t>
    </rPh>
    <rPh sb="45" eb="47">
      <t>ゼンコク</t>
    </rPh>
    <rPh sb="47" eb="49">
      <t>ヘイキン</t>
    </rPh>
    <rPh sb="49" eb="50">
      <t>ナ</t>
    </rPh>
    <rPh sb="57" eb="59">
      <t>シセツ</t>
    </rPh>
    <rPh sb="60" eb="62">
      <t>カンロ</t>
    </rPh>
    <rPh sb="62" eb="63">
      <t>トウ</t>
    </rPh>
    <rPh sb="64" eb="67">
      <t>ケイカクテキ</t>
    </rPh>
    <rPh sb="68" eb="70">
      <t>コウシン</t>
    </rPh>
    <rPh sb="71" eb="73">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</si>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</sst>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1.07</c:v>
                </c:pt>
                <c:pt idx="1">
                  <c:v>0.61</c:v>
                </c:pt>
                <c:pt idx="2">
                  <c:v>0.84</c:v>
                </c:pt>
                <c:pt idx="3">
                  <c:v>0.64</c:v>
                </c:pt>
                <c:pt idx="4">
                  <c:v>0.51</c:v>
                </c:pt>
              </c:numCache>
            </c:numRef>
          </c:val>
        </c:ser>
        <c:dLbls>
          <c:showLegendKey val="0"/>
          <c:showVal val="0"/>
          <c:showCatName val="0"/>
          <c:showSerName val="0"/>
          <c:showPercent val="0"/>
          <c:showBubbleSize val="0"/>
        </c:dLbls>
        <c:gapWidth val="150"/>
        <c:axId val="179202656"/>
        <c:axId val="17920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79202656"/>
        <c:axId val="179203048"/>
      </c:lineChart>
      <c:dateAx>
        <c:axId val="179202656"/>
        <c:scaling>
          <c:orientation val="minMax"/>
        </c:scaling>
        <c:delete val="1"/>
        <c:axPos val="b"/>
        <c:numFmt formatCode="ge" sourceLinked="1"/>
        <c:majorTickMark val="none"/>
        <c:minorTickMark val="none"/>
        <c:tickLblPos val="none"/>
        <c:crossAx val="179203048"/>
        <c:crosses val="autoZero"/>
        <c:auto val="1"/>
        <c:lblOffset val="100"/>
        <c:baseTimeUnit val="years"/>
      </c:dateAx>
      <c:valAx>
        <c:axId val="1792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49.85</c:v>
                </c:pt>
                <c:pt idx="1">
                  <c:v>49.14</c:v>
                </c:pt>
                <c:pt idx="2">
                  <c:v>48.64</c:v>
                </c:pt>
                <c:pt idx="3">
                  <c:v>46.8</c:v>
                </c:pt>
                <c:pt idx="4">
                  <c:v>66.959999999999994</c:v>
                </c:pt>
              </c:numCache>
            </c:numRef>
          </c:val>
        </c:ser>
        <c:dLbls>
          <c:showLegendKey val="0"/>
          <c:showVal val="0"/>
          <c:showCatName val="0"/>
          <c:showSerName val="0"/>
          <c:showPercent val="0"/>
          <c:showBubbleSize val="0"/>
        </c:dLbls>
        <c:gapWidth val="150"/>
        <c:axId val="258030936"/>
        <c:axId val="25854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58030936"/>
        <c:axId val="258547608"/>
      </c:lineChart>
      <c:dateAx>
        <c:axId val="258030936"/>
        <c:scaling>
          <c:orientation val="minMax"/>
        </c:scaling>
        <c:delete val="1"/>
        <c:axPos val="b"/>
        <c:numFmt formatCode="ge" sourceLinked="1"/>
        <c:majorTickMark val="none"/>
        <c:minorTickMark val="none"/>
        <c:tickLblPos val="none"/>
        <c:crossAx val="258547608"/>
        <c:crosses val="autoZero"/>
        <c:auto val="1"/>
        <c:lblOffset val="100"/>
        <c:baseTimeUnit val="years"/>
      </c:dateAx>
      <c:valAx>
        <c:axId val="25854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3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80.38</c:v>
                </c:pt>
                <c:pt idx="1">
                  <c:v>81.93</c:v>
                </c:pt>
                <c:pt idx="2">
                  <c:v>78.47</c:v>
                </c:pt>
                <c:pt idx="3">
                  <c:v>79.400000000000006</c:v>
                </c:pt>
                <c:pt idx="4">
                  <c:v>78.64</c:v>
                </c:pt>
              </c:numCache>
            </c:numRef>
          </c:val>
        </c:ser>
        <c:dLbls>
          <c:showLegendKey val="0"/>
          <c:showVal val="0"/>
          <c:showCatName val="0"/>
          <c:showSerName val="0"/>
          <c:showPercent val="0"/>
          <c:showBubbleSize val="0"/>
        </c:dLbls>
        <c:gapWidth val="150"/>
        <c:axId val="258548784"/>
        <c:axId val="25854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58548784"/>
        <c:axId val="258549176"/>
      </c:lineChart>
      <c:dateAx>
        <c:axId val="258548784"/>
        <c:scaling>
          <c:orientation val="minMax"/>
        </c:scaling>
        <c:delete val="1"/>
        <c:axPos val="b"/>
        <c:numFmt formatCode="ge" sourceLinked="1"/>
        <c:majorTickMark val="none"/>
        <c:minorTickMark val="none"/>
        <c:tickLblPos val="none"/>
        <c:crossAx val="258549176"/>
        <c:crosses val="autoZero"/>
        <c:auto val="1"/>
        <c:lblOffset val="100"/>
        <c:baseTimeUnit val="years"/>
      </c:dateAx>
      <c:valAx>
        <c:axId val="25854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54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118.14</c:v>
                </c:pt>
                <c:pt idx="1">
                  <c:v>120.99</c:v>
                </c:pt>
                <c:pt idx="2">
                  <c:v>130.62</c:v>
                </c:pt>
                <c:pt idx="3">
                  <c:v>140.85</c:v>
                </c:pt>
                <c:pt idx="4">
                  <c:v>143.99</c:v>
                </c:pt>
              </c:numCache>
            </c:numRef>
          </c:val>
        </c:ser>
        <c:dLbls>
          <c:showLegendKey val="0"/>
          <c:showVal val="0"/>
          <c:showCatName val="0"/>
          <c:showSerName val="0"/>
          <c:showPercent val="0"/>
          <c:showBubbleSize val="0"/>
        </c:dLbls>
        <c:gapWidth val="150"/>
        <c:axId val="179204224"/>
        <c:axId val="17920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79204224"/>
        <c:axId val="179204616"/>
      </c:lineChart>
      <c:dateAx>
        <c:axId val="179204224"/>
        <c:scaling>
          <c:orientation val="minMax"/>
        </c:scaling>
        <c:delete val="1"/>
        <c:axPos val="b"/>
        <c:numFmt formatCode="ge" sourceLinked="1"/>
        <c:majorTickMark val="none"/>
        <c:minorTickMark val="none"/>
        <c:tickLblPos val="none"/>
        <c:crossAx val="179204616"/>
        <c:crosses val="autoZero"/>
        <c:auto val="1"/>
        <c:lblOffset val="100"/>
        <c:baseTimeUnit val="years"/>
      </c:dateAx>
      <c:valAx>
        <c:axId val="179204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20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50.09</c:v>
                </c:pt>
                <c:pt idx="1">
                  <c:v>51.12</c:v>
                </c:pt>
                <c:pt idx="2">
                  <c:v>60.43</c:v>
                </c:pt>
                <c:pt idx="3">
                  <c:v>61.63</c:v>
                </c:pt>
                <c:pt idx="4">
                  <c:v>62.7</c:v>
                </c:pt>
              </c:numCache>
            </c:numRef>
          </c:val>
        </c:ser>
        <c:dLbls>
          <c:showLegendKey val="0"/>
          <c:showVal val="0"/>
          <c:showCatName val="0"/>
          <c:showSerName val="0"/>
          <c:showPercent val="0"/>
          <c:showBubbleSize val="0"/>
        </c:dLbls>
        <c:gapWidth val="150"/>
        <c:axId val="257440496"/>
        <c:axId val="25744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57440496"/>
        <c:axId val="257440888"/>
      </c:lineChart>
      <c:dateAx>
        <c:axId val="257440496"/>
        <c:scaling>
          <c:orientation val="minMax"/>
        </c:scaling>
        <c:delete val="1"/>
        <c:axPos val="b"/>
        <c:numFmt formatCode="ge" sourceLinked="1"/>
        <c:majorTickMark val="none"/>
        <c:minorTickMark val="none"/>
        <c:tickLblPos val="none"/>
        <c:crossAx val="257440888"/>
        <c:crosses val="autoZero"/>
        <c:auto val="1"/>
        <c:lblOffset val="100"/>
        <c:baseTimeUnit val="years"/>
      </c:dateAx>
      <c:valAx>
        <c:axId val="25744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4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442064"/>
        <c:axId val="25744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57442064"/>
        <c:axId val="257442456"/>
      </c:lineChart>
      <c:dateAx>
        <c:axId val="257442064"/>
        <c:scaling>
          <c:orientation val="minMax"/>
        </c:scaling>
        <c:delete val="1"/>
        <c:axPos val="b"/>
        <c:numFmt formatCode="ge" sourceLinked="1"/>
        <c:majorTickMark val="none"/>
        <c:minorTickMark val="none"/>
        <c:tickLblPos val="none"/>
        <c:crossAx val="257442456"/>
        <c:crosses val="autoZero"/>
        <c:auto val="1"/>
        <c:lblOffset val="100"/>
        <c:baseTimeUnit val="years"/>
      </c:dateAx>
      <c:valAx>
        <c:axId val="25744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443632"/>
        <c:axId val="25760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57443632"/>
        <c:axId val="257603560"/>
      </c:lineChart>
      <c:dateAx>
        <c:axId val="257443632"/>
        <c:scaling>
          <c:orientation val="minMax"/>
        </c:scaling>
        <c:delete val="1"/>
        <c:axPos val="b"/>
        <c:numFmt formatCode="ge" sourceLinked="1"/>
        <c:majorTickMark val="none"/>
        <c:minorTickMark val="none"/>
        <c:tickLblPos val="none"/>
        <c:crossAx val="257603560"/>
        <c:crosses val="autoZero"/>
        <c:auto val="1"/>
        <c:lblOffset val="100"/>
        <c:baseTimeUnit val="years"/>
      </c:dateAx>
      <c:valAx>
        <c:axId val="257603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44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3372.01</c:v>
                </c:pt>
                <c:pt idx="1">
                  <c:v>2924.96</c:v>
                </c:pt>
                <c:pt idx="2">
                  <c:v>140.62</c:v>
                </c:pt>
                <c:pt idx="3">
                  <c:v>171.16</c:v>
                </c:pt>
                <c:pt idx="4">
                  <c:v>222.48</c:v>
                </c:pt>
              </c:numCache>
            </c:numRef>
          </c:val>
        </c:ser>
        <c:dLbls>
          <c:showLegendKey val="0"/>
          <c:showVal val="0"/>
          <c:showCatName val="0"/>
          <c:showSerName val="0"/>
          <c:showPercent val="0"/>
          <c:showBubbleSize val="0"/>
        </c:dLbls>
        <c:gapWidth val="150"/>
        <c:axId val="257604736"/>
        <c:axId val="25760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57604736"/>
        <c:axId val="257605128"/>
      </c:lineChart>
      <c:dateAx>
        <c:axId val="257604736"/>
        <c:scaling>
          <c:orientation val="minMax"/>
        </c:scaling>
        <c:delete val="1"/>
        <c:axPos val="b"/>
        <c:numFmt formatCode="ge" sourceLinked="1"/>
        <c:majorTickMark val="none"/>
        <c:minorTickMark val="none"/>
        <c:tickLblPos val="none"/>
        <c:crossAx val="257605128"/>
        <c:crosses val="autoZero"/>
        <c:auto val="1"/>
        <c:lblOffset val="100"/>
        <c:baseTimeUnit val="years"/>
      </c:dateAx>
      <c:valAx>
        <c:axId val="257605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6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440.76</c:v>
                </c:pt>
                <c:pt idx="1">
                  <c:v>421.88</c:v>
                </c:pt>
                <c:pt idx="2">
                  <c:v>429.58</c:v>
                </c:pt>
                <c:pt idx="3">
                  <c:v>412.69</c:v>
                </c:pt>
                <c:pt idx="4">
                  <c:v>410.34</c:v>
                </c:pt>
              </c:numCache>
            </c:numRef>
          </c:val>
        </c:ser>
        <c:dLbls>
          <c:showLegendKey val="0"/>
          <c:showVal val="0"/>
          <c:showCatName val="0"/>
          <c:showSerName val="0"/>
          <c:showPercent val="0"/>
          <c:showBubbleSize val="0"/>
        </c:dLbls>
        <c:gapWidth val="150"/>
        <c:axId val="257606304"/>
        <c:axId val="25760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57606304"/>
        <c:axId val="257606696"/>
      </c:lineChart>
      <c:dateAx>
        <c:axId val="257606304"/>
        <c:scaling>
          <c:orientation val="minMax"/>
        </c:scaling>
        <c:delete val="1"/>
        <c:axPos val="b"/>
        <c:numFmt formatCode="ge" sourceLinked="1"/>
        <c:majorTickMark val="none"/>
        <c:minorTickMark val="none"/>
        <c:tickLblPos val="none"/>
        <c:crossAx val="257606696"/>
        <c:crosses val="autoZero"/>
        <c:auto val="1"/>
        <c:lblOffset val="100"/>
        <c:baseTimeUnit val="years"/>
      </c:dateAx>
      <c:valAx>
        <c:axId val="257606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60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115.94</c:v>
                </c:pt>
                <c:pt idx="1">
                  <c:v>119.06</c:v>
                </c:pt>
                <c:pt idx="2">
                  <c:v>129.94</c:v>
                </c:pt>
                <c:pt idx="3">
                  <c:v>142.97999999999999</c:v>
                </c:pt>
                <c:pt idx="4">
                  <c:v>149.54</c:v>
                </c:pt>
              </c:numCache>
            </c:numRef>
          </c:val>
        </c:ser>
        <c:dLbls>
          <c:showLegendKey val="0"/>
          <c:showVal val="0"/>
          <c:showCatName val="0"/>
          <c:showSerName val="0"/>
          <c:showPercent val="0"/>
          <c:showBubbleSize val="0"/>
        </c:dLbls>
        <c:gapWidth val="150"/>
        <c:axId val="258027800"/>
        <c:axId val="2580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58027800"/>
        <c:axId val="258028192"/>
      </c:lineChart>
      <c:dateAx>
        <c:axId val="258027800"/>
        <c:scaling>
          <c:orientation val="minMax"/>
        </c:scaling>
        <c:delete val="1"/>
        <c:axPos val="b"/>
        <c:numFmt formatCode="ge" sourceLinked="1"/>
        <c:majorTickMark val="none"/>
        <c:minorTickMark val="none"/>
        <c:tickLblPos val="none"/>
        <c:crossAx val="258028192"/>
        <c:crosses val="autoZero"/>
        <c:auto val="1"/>
        <c:lblOffset val="100"/>
        <c:baseTimeUnit val="years"/>
      </c:dateAx>
      <c:valAx>
        <c:axId val="25802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2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199.57</c:v>
                </c:pt>
                <c:pt idx="1">
                  <c:v>188.81</c:v>
                </c:pt>
                <c:pt idx="2">
                  <c:v>177.61</c:v>
                </c:pt>
                <c:pt idx="3">
                  <c:v>161.91</c:v>
                </c:pt>
                <c:pt idx="4">
                  <c:v>150.99</c:v>
                </c:pt>
              </c:numCache>
            </c:numRef>
          </c:val>
        </c:ser>
        <c:dLbls>
          <c:showLegendKey val="0"/>
          <c:showVal val="0"/>
          <c:showCatName val="0"/>
          <c:showSerName val="0"/>
          <c:showPercent val="0"/>
          <c:showBubbleSize val="0"/>
        </c:dLbls>
        <c:gapWidth val="150"/>
        <c:axId val="258029368"/>
        <c:axId val="2580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58029368"/>
        <c:axId val="258029760"/>
      </c:lineChart>
      <c:dateAx>
        <c:axId val="258029368"/>
        <c:scaling>
          <c:orientation val="minMax"/>
        </c:scaling>
        <c:delete val="1"/>
        <c:axPos val="b"/>
        <c:numFmt formatCode="ge" sourceLinked="1"/>
        <c:majorTickMark val="none"/>
        <c:minorTickMark val="none"/>
        <c:tickLblPos val="none"/>
        <c:crossAx val="258029760"/>
        <c:crosses val="autoZero"/>
        <c:auto val="1"/>
        <c:lblOffset val="100"/>
        <c:baseTimeUnit val="years"/>
      </c:dateAx>
      <c:valAx>
        <c:axId val="2580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02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那珂川町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17195</v>
      </c>
      <c r="AM8" s="61"/>
      <c r="AN8" s="61"/>
      <c r="AO8" s="61"/>
      <c r="AP8" s="61"/>
      <c r="AQ8" s="61"/>
      <c r="AR8" s="61"/>
      <c r="AS8" s="61"/>
      <c r="AT8" s="51">
        <f>データ!$S$6</f>
        <v>192.78</v>
      </c>
      <c r="AU8" s="52"/>
      <c r="AV8" s="52"/>
      <c r="AW8" s="52"/>
      <c r="AX8" s="52"/>
      <c r="AY8" s="52"/>
      <c r="AZ8" s="52"/>
      <c r="BA8" s="52"/>
      <c r="BB8" s="53">
        <f>データ!$T$6</f>
        <v>89.19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55.01</v>
      </c>
      <c r="J10" s="52"/>
      <c r="K10" s="52"/>
      <c r="L10" s="52"/>
      <c r="M10" s="52"/>
      <c r="N10" s="52"/>
      <c r="O10" s="64"/>
      <c r="P10" s="53">
        <f>データ!$P$6</f>
        <v>50.97</v>
      </c>
      <c r="Q10" s="53"/>
      <c r="R10" s="53"/>
      <c r="S10" s="53"/>
      <c r="T10" s="53"/>
      <c r="U10" s="53"/>
      <c r="V10" s="53"/>
      <c r="W10" s="61">
        <f>データ!$Q$6</f>
        <v>4212</v>
      </c>
      <c r="X10" s="61"/>
      <c r="Y10" s="61"/>
      <c r="Z10" s="61"/>
      <c r="AA10" s="61"/>
      <c r="AB10" s="61"/>
      <c r="AC10" s="61"/>
      <c r="AD10" s="2"/>
      <c r="AE10" s="2"/>
      <c r="AF10" s="2"/>
      <c r="AG10" s="2"/>
      <c r="AH10" s="5"/>
      <c r="AI10" s="5"/>
      <c r="AJ10" s="5"/>
      <c r="AK10" s="5"/>
      <c r="AL10" s="61">
        <f>データ!$U$6</f>
        <v>8702</v>
      </c>
      <c r="AM10" s="61"/>
      <c r="AN10" s="61"/>
      <c r="AO10" s="61"/>
      <c r="AP10" s="61"/>
      <c r="AQ10" s="61"/>
      <c r="AR10" s="61"/>
      <c r="AS10" s="61"/>
      <c r="AT10" s="51">
        <f>データ!$V$6</f>
        <v>89.86</v>
      </c>
      <c r="AU10" s="52"/>
      <c r="AV10" s="52"/>
      <c r="AW10" s="52"/>
      <c r="AX10" s="52"/>
      <c r="AY10" s="52"/>
      <c r="AZ10" s="52"/>
      <c r="BA10" s="52"/>
      <c r="BB10" s="53">
        <f>データ!$W$6</f>
        <v>96.84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94111</v>
      </c>
      <c r="D6" s="34">
        <f t="shared" si="3"/>
        <v>46</v>
      </c>
      <c r="E6" s="34">
        <f t="shared" si="3"/>
        <v>1</v>
      </c>
      <c r="F6" s="34">
        <f t="shared" si="3"/>
        <v>0</v>
      </c>
      <c r="G6" s="34">
        <f t="shared" si="3"/>
        <v>1</v>
      </c>
      <c r="H6" s="34" t="str">
        <f t="shared" si="3"/>
        <v>栃木県　那珂川町</v>
      </c>
      <c r="I6" s="34" t="str">
        <f t="shared" si="3"/>
        <v>法適用</v>
      </c>
      <c r="J6" s="34" t="str">
        <f t="shared" si="3"/>
        <v>水道事業</v>
      </c>
      <c r="K6" s="34" t="str">
        <f t="shared" si="3"/>
        <v>末端給水事業</v>
      </c>
      <c r="L6" s="34" t="str">
        <f t="shared" si="3"/>
        <v>A8</v>
      </c>
      <c r="M6" s="34">
        <f t="shared" si="3"/>
        <v>0</v>
      </c>
      <c r="N6" s="35" t="str">
        <f t="shared" si="3"/>
        <v>-</v>
      </c>
      <c r="O6" s="35">
        <f t="shared" si="3"/>
        <v>55.01</v>
      </c>
      <c r="P6" s="35">
        <f t="shared" si="3"/>
        <v>50.97</v>
      </c>
      <c r="Q6" s="35">
        <f t="shared" si="3"/>
        <v>4212</v>
      </c>
      <c r="R6" s="35">
        <f t="shared" si="3"/>
        <v>17195</v>
      </c>
      <c r="S6" s="35">
        <f t="shared" si="3"/>
        <v>192.78</v>
      </c>
      <c r="T6" s="35">
        <f t="shared" si="3"/>
        <v>89.19</v>
      </c>
      <c r="U6" s="35">
        <f t="shared" si="3"/>
        <v>8702</v>
      </c>
      <c r="V6" s="35">
        <f t="shared" si="3"/>
        <v>89.86</v>
      </c>
      <c r="W6" s="35">
        <f t="shared" si="3"/>
        <v>96.84</v>
      </c>
      <c r="X6" s="36">
        <f>IF(X7="",NA(),X7)</f>
        <v>118.14</v>
      </c>
      <c r="Y6" s="36">
        <f t="shared" ref="Y6:AG6" si="4">IF(Y7="",NA(),Y7)</f>
        <v>120.99</v>
      </c>
      <c r="Z6" s="36">
        <f t="shared" si="4"/>
        <v>130.62</v>
      </c>
      <c r="AA6" s="36">
        <f t="shared" si="4"/>
        <v>140.85</v>
      </c>
      <c r="AB6" s="36">
        <f t="shared" si="4"/>
        <v>143.99</v>
      </c>
      <c r="AC6" s="36">
        <f t="shared" si="4"/>
        <v>108.33</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28.31</v>
      </c>
      <c r="AP6" s="36">
        <f t="shared" si="5"/>
        <v>13.46</v>
      </c>
      <c r="AQ6" s="36">
        <f t="shared" si="5"/>
        <v>12.59</v>
      </c>
      <c r="AR6" s="36">
        <f t="shared" si="5"/>
        <v>12.44</v>
      </c>
      <c r="AS6" s="35" t="str">
        <f>IF(AS7="","",IF(AS7="-","【-】","【"&amp;SUBSTITUTE(TEXT(AS7,"#,##0.00"),"-","△")&amp;"】"))</f>
        <v>【0.79】</v>
      </c>
      <c r="AT6" s="36">
        <f>IF(AT7="",NA(),AT7)</f>
        <v>3372.01</v>
      </c>
      <c r="AU6" s="36">
        <f t="shared" ref="AU6:BC6" si="6">IF(AU7="",NA(),AU7)</f>
        <v>2924.96</v>
      </c>
      <c r="AV6" s="36">
        <f t="shared" si="6"/>
        <v>140.62</v>
      </c>
      <c r="AW6" s="36">
        <f t="shared" si="6"/>
        <v>171.16</v>
      </c>
      <c r="AX6" s="36">
        <f t="shared" si="6"/>
        <v>222.48</v>
      </c>
      <c r="AY6" s="36">
        <f t="shared" si="6"/>
        <v>1159.4100000000001</v>
      </c>
      <c r="AZ6" s="36">
        <f t="shared" si="6"/>
        <v>1164.51</v>
      </c>
      <c r="BA6" s="36">
        <f t="shared" si="6"/>
        <v>434.72</v>
      </c>
      <c r="BB6" s="36">
        <f t="shared" si="6"/>
        <v>416.14</v>
      </c>
      <c r="BC6" s="36">
        <f t="shared" si="6"/>
        <v>371.89</v>
      </c>
      <c r="BD6" s="35" t="str">
        <f>IF(BD7="","",IF(BD7="-","【-】","【"&amp;SUBSTITUTE(TEXT(BD7,"#,##0.00"),"-","△")&amp;"】"))</f>
        <v>【262.87】</v>
      </c>
      <c r="BE6" s="36">
        <f>IF(BE7="",NA(),BE7)</f>
        <v>440.76</v>
      </c>
      <c r="BF6" s="36">
        <f t="shared" ref="BF6:BN6" si="7">IF(BF7="",NA(),BF7)</f>
        <v>421.88</v>
      </c>
      <c r="BG6" s="36">
        <f t="shared" si="7"/>
        <v>429.58</v>
      </c>
      <c r="BH6" s="36">
        <f t="shared" si="7"/>
        <v>412.69</v>
      </c>
      <c r="BI6" s="36">
        <f t="shared" si="7"/>
        <v>410.34</v>
      </c>
      <c r="BJ6" s="36">
        <f t="shared" si="7"/>
        <v>458</v>
      </c>
      <c r="BK6" s="36">
        <f t="shared" si="7"/>
        <v>498.27</v>
      </c>
      <c r="BL6" s="36">
        <f t="shared" si="7"/>
        <v>495.76</v>
      </c>
      <c r="BM6" s="36">
        <f t="shared" si="7"/>
        <v>487.22</v>
      </c>
      <c r="BN6" s="36">
        <f t="shared" si="7"/>
        <v>483.11</v>
      </c>
      <c r="BO6" s="35" t="str">
        <f>IF(BO7="","",IF(BO7="-","【-】","【"&amp;SUBSTITUTE(TEXT(BO7,"#,##0.00"),"-","△")&amp;"】"))</f>
        <v>【270.87】</v>
      </c>
      <c r="BP6" s="36">
        <f>IF(BP7="",NA(),BP7)</f>
        <v>115.94</v>
      </c>
      <c r="BQ6" s="36">
        <f t="shared" ref="BQ6:BY6" si="8">IF(BQ7="",NA(),BQ7)</f>
        <v>119.06</v>
      </c>
      <c r="BR6" s="36">
        <f t="shared" si="8"/>
        <v>129.94</v>
      </c>
      <c r="BS6" s="36">
        <f t="shared" si="8"/>
        <v>142.97999999999999</v>
      </c>
      <c r="BT6" s="36">
        <f t="shared" si="8"/>
        <v>149.54</v>
      </c>
      <c r="BU6" s="36">
        <f t="shared" si="8"/>
        <v>96.27</v>
      </c>
      <c r="BV6" s="36">
        <f t="shared" si="8"/>
        <v>90.64</v>
      </c>
      <c r="BW6" s="36">
        <f t="shared" si="8"/>
        <v>93.66</v>
      </c>
      <c r="BX6" s="36">
        <f t="shared" si="8"/>
        <v>92.76</v>
      </c>
      <c r="BY6" s="36">
        <f t="shared" si="8"/>
        <v>93.28</v>
      </c>
      <c r="BZ6" s="35" t="str">
        <f>IF(BZ7="","",IF(BZ7="-","【-】","【"&amp;SUBSTITUTE(TEXT(BZ7,"#,##0.00"),"-","△")&amp;"】"))</f>
        <v>【105.59】</v>
      </c>
      <c r="CA6" s="36">
        <f>IF(CA7="",NA(),CA7)</f>
        <v>199.57</v>
      </c>
      <c r="CB6" s="36">
        <f t="shared" ref="CB6:CJ6" si="9">IF(CB7="",NA(),CB7)</f>
        <v>188.81</v>
      </c>
      <c r="CC6" s="36">
        <f t="shared" si="9"/>
        <v>177.61</v>
      </c>
      <c r="CD6" s="36">
        <f t="shared" si="9"/>
        <v>161.91</v>
      </c>
      <c r="CE6" s="36">
        <f t="shared" si="9"/>
        <v>150.99</v>
      </c>
      <c r="CF6" s="36">
        <f t="shared" si="9"/>
        <v>186.94</v>
      </c>
      <c r="CG6" s="36">
        <f t="shared" si="9"/>
        <v>213.52</v>
      </c>
      <c r="CH6" s="36">
        <f t="shared" si="9"/>
        <v>208.21</v>
      </c>
      <c r="CI6" s="36">
        <f t="shared" si="9"/>
        <v>208.67</v>
      </c>
      <c r="CJ6" s="36">
        <f t="shared" si="9"/>
        <v>208.29</v>
      </c>
      <c r="CK6" s="35" t="str">
        <f>IF(CK7="","",IF(CK7="-","【-】","【"&amp;SUBSTITUTE(TEXT(CK7,"#,##0.00"),"-","△")&amp;"】"))</f>
        <v>【163.27】</v>
      </c>
      <c r="CL6" s="36">
        <f>IF(CL7="",NA(),CL7)</f>
        <v>49.85</v>
      </c>
      <c r="CM6" s="36">
        <f t="shared" ref="CM6:CU6" si="10">IF(CM7="",NA(),CM7)</f>
        <v>49.14</v>
      </c>
      <c r="CN6" s="36">
        <f t="shared" si="10"/>
        <v>48.64</v>
      </c>
      <c r="CO6" s="36">
        <f t="shared" si="10"/>
        <v>46.8</v>
      </c>
      <c r="CP6" s="36">
        <f t="shared" si="10"/>
        <v>66.959999999999994</v>
      </c>
      <c r="CQ6" s="36">
        <f t="shared" si="10"/>
        <v>54.51</v>
      </c>
      <c r="CR6" s="36">
        <f t="shared" si="10"/>
        <v>49.77</v>
      </c>
      <c r="CS6" s="36">
        <f t="shared" si="10"/>
        <v>49.22</v>
      </c>
      <c r="CT6" s="36">
        <f t="shared" si="10"/>
        <v>49.08</v>
      </c>
      <c r="CU6" s="36">
        <f t="shared" si="10"/>
        <v>49.32</v>
      </c>
      <c r="CV6" s="35" t="str">
        <f>IF(CV7="","",IF(CV7="-","【-】","【"&amp;SUBSTITUTE(TEXT(CV7,"#,##0.00"),"-","△")&amp;"】"))</f>
        <v>【59.94】</v>
      </c>
      <c r="CW6" s="36">
        <f>IF(CW7="",NA(),CW7)</f>
        <v>80.38</v>
      </c>
      <c r="CX6" s="36">
        <f t="shared" ref="CX6:DF6" si="11">IF(CX7="",NA(),CX7)</f>
        <v>81.93</v>
      </c>
      <c r="CY6" s="36">
        <f t="shared" si="11"/>
        <v>78.47</v>
      </c>
      <c r="CZ6" s="36">
        <f t="shared" si="11"/>
        <v>79.400000000000006</v>
      </c>
      <c r="DA6" s="36">
        <f t="shared" si="11"/>
        <v>78.64</v>
      </c>
      <c r="DB6" s="36">
        <f t="shared" si="11"/>
        <v>81.790000000000006</v>
      </c>
      <c r="DC6" s="36">
        <f t="shared" si="11"/>
        <v>79.98</v>
      </c>
      <c r="DD6" s="36">
        <f t="shared" si="11"/>
        <v>79.48</v>
      </c>
      <c r="DE6" s="36">
        <f t="shared" si="11"/>
        <v>79.3</v>
      </c>
      <c r="DF6" s="36">
        <f t="shared" si="11"/>
        <v>79.34</v>
      </c>
      <c r="DG6" s="35" t="str">
        <f>IF(DG7="","",IF(DG7="-","【-】","【"&amp;SUBSTITUTE(TEXT(DG7,"#,##0.00"),"-","△")&amp;"】"))</f>
        <v>【90.22】</v>
      </c>
      <c r="DH6" s="36">
        <f>IF(DH7="",NA(),DH7)</f>
        <v>50.09</v>
      </c>
      <c r="DI6" s="36">
        <f t="shared" ref="DI6:DQ6" si="12">IF(DI7="",NA(),DI7)</f>
        <v>51.12</v>
      </c>
      <c r="DJ6" s="36">
        <f t="shared" si="12"/>
        <v>60.43</v>
      </c>
      <c r="DK6" s="36">
        <f t="shared" si="12"/>
        <v>61.63</v>
      </c>
      <c r="DL6" s="36">
        <f t="shared" si="12"/>
        <v>62.7</v>
      </c>
      <c r="DM6" s="36">
        <f t="shared" si="12"/>
        <v>37.799999999999997</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8.2200000000000006</v>
      </c>
      <c r="DY6" s="36">
        <f t="shared" si="13"/>
        <v>8.7200000000000006</v>
      </c>
      <c r="DZ6" s="36">
        <f t="shared" si="13"/>
        <v>9.86</v>
      </c>
      <c r="EA6" s="36">
        <f t="shared" si="13"/>
        <v>11.16</v>
      </c>
      <c r="EB6" s="36">
        <f t="shared" si="13"/>
        <v>12.43</v>
      </c>
      <c r="EC6" s="35" t="str">
        <f>IF(EC7="","",IF(EC7="-","【-】","【"&amp;SUBSTITUTE(TEXT(EC7,"#,##0.00"),"-","△")&amp;"】"))</f>
        <v>【15.00】</v>
      </c>
      <c r="ED6" s="36">
        <f>IF(ED7="",NA(),ED7)</f>
        <v>1.07</v>
      </c>
      <c r="EE6" s="36">
        <f t="shared" ref="EE6:EM6" si="14">IF(EE7="",NA(),EE7)</f>
        <v>0.61</v>
      </c>
      <c r="EF6" s="36">
        <f t="shared" si="14"/>
        <v>0.84</v>
      </c>
      <c r="EG6" s="36">
        <f t="shared" si="14"/>
        <v>0.64</v>
      </c>
      <c r="EH6" s="36">
        <f t="shared" si="14"/>
        <v>0.51</v>
      </c>
      <c r="EI6" s="36">
        <f t="shared" si="14"/>
        <v>0.6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94111</v>
      </c>
      <c r="D7" s="38">
        <v>46</v>
      </c>
      <c r="E7" s="38">
        <v>1</v>
      </c>
      <c r="F7" s="38">
        <v>0</v>
      </c>
      <c r="G7" s="38">
        <v>1</v>
      </c>
      <c r="H7" s="38" t="s">
        <v>105</v>
      </c>
      <c r="I7" s="38" t="s">
        <v>106</v>
      </c>
      <c r="J7" s="38" t="s">
        <v>107</v>
      </c>
      <c r="K7" s="38" t="s">
        <v>108</v>
      </c>
      <c r="L7" s="38" t="s">
        <v>109</v>
      </c>
      <c r="M7" s="38"/>
      <c r="N7" s="39" t="s">
        <v>110</v>
      </c>
      <c r="O7" s="39">
        <v>55.01</v>
      </c>
      <c r="P7" s="39">
        <v>50.97</v>
      </c>
      <c r="Q7" s="39">
        <v>4212</v>
      </c>
      <c r="R7" s="39">
        <v>17195</v>
      </c>
      <c r="S7" s="39">
        <v>192.78</v>
      </c>
      <c r="T7" s="39">
        <v>89.19</v>
      </c>
      <c r="U7" s="39">
        <v>8702</v>
      </c>
      <c r="V7" s="39">
        <v>89.86</v>
      </c>
      <c r="W7" s="39">
        <v>96.84</v>
      </c>
      <c r="X7" s="39">
        <v>118.14</v>
      </c>
      <c r="Y7" s="39">
        <v>120.99</v>
      </c>
      <c r="Z7" s="39">
        <v>130.62</v>
      </c>
      <c r="AA7" s="39">
        <v>140.85</v>
      </c>
      <c r="AB7" s="39">
        <v>143.99</v>
      </c>
      <c r="AC7" s="39">
        <v>108.33</v>
      </c>
      <c r="AD7" s="39">
        <v>105.53</v>
      </c>
      <c r="AE7" s="39">
        <v>107.2</v>
      </c>
      <c r="AF7" s="39">
        <v>106.62</v>
      </c>
      <c r="AG7" s="39">
        <v>107.95</v>
      </c>
      <c r="AH7" s="39">
        <v>114.35</v>
      </c>
      <c r="AI7" s="39">
        <v>0</v>
      </c>
      <c r="AJ7" s="39">
        <v>0</v>
      </c>
      <c r="AK7" s="39">
        <v>0</v>
      </c>
      <c r="AL7" s="39">
        <v>0</v>
      </c>
      <c r="AM7" s="39">
        <v>0</v>
      </c>
      <c r="AN7" s="39">
        <v>15.69</v>
      </c>
      <c r="AO7" s="39">
        <v>28.31</v>
      </c>
      <c r="AP7" s="39">
        <v>13.46</v>
      </c>
      <c r="AQ7" s="39">
        <v>12.59</v>
      </c>
      <c r="AR7" s="39">
        <v>12.44</v>
      </c>
      <c r="AS7" s="39">
        <v>0.79</v>
      </c>
      <c r="AT7" s="39">
        <v>3372.01</v>
      </c>
      <c r="AU7" s="39">
        <v>2924.96</v>
      </c>
      <c r="AV7" s="39">
        <v>140.62</v>
      </c>
      <c r="AW7" s="39">
        <v>171.16</v>
      </c>
      <c r="AX7" s="39">
        <v>222.48</v>
      </c>
      <c r="AY7" s="39">
        <v>1159.4100000000001</v>
      </c>
      <c r="AZ7" s="39">
        <v>1164.51</v>
      </c>
      <c r="BA7" s="39">
        <v>434.72</v>
      </c>
      <c r="BB7" s="39">
        <v>416.14</v>
      </c>
      <c r="BC7" s="39">
        <v>371.89</v>
      </c>
      <c r="BD7" s="39">
        <v>262.87</v>
      </c>
      <c r="BE7" s="39">
        <v>440.76</v>
      </c>
      <c r="BF7" s="39">
        <v>421.88</v>
      </c>
      <c r="BG7" s="39">
        <v>429.58</v>
      </c>
      <c r="BH7" s="39">
        <v>412.69</v>
      </c>
      <c r="BI7" s="39">
        <v>410.34</v>
      </c>
      <c r="BJ7" s="39">
        <v>458</v>
      </c>
      <c r="BK7" s="39">
        <v>498.27</v>
      </c>
      <c r="BL7" s="39">
        <v>495.76</v>
      </c>
      <c r="BM7" s="39">
        <v>487.22</v>
      </c>
      <c r="BN7" s="39">
        <v>483.11</v>
      </c>
      <c r="BO7" s="39">
        <v>270.87</v>
      </c>
      <c r="BP7" s="39">
        <v>115.94</v>
      </c>
      <c r="BQ7" s="39">
        <v>119.06</v>
      </c>
      <c r="BR7" s="39">
        <v>129.94</v>
      </c>
      <c r="BS7" s="39">
        <v>142.97999999999999</v>
      </c>
      <c r="BT7" s="39">
        <v>149.54</v>
      </c>
      <c r="BU7" s="39">
        <v>96.27</v>
      </c>
      <c r="BV7" s="39">
        <v>90.64</v>
      </c>
      <c r="BW7" s="39">
        <v>93.66</v>
      </c>
      <c r="BX7" s="39">
        <v>92.76</v>
      </c>
      <c r="BY7" s="39">
        <v>93.28</v>
      </c>
      <c r="BZ7" s="39">
        <v>105.59</v>
      </c>
      <c r="CA7" s="39">
        <v>199.57</v>
      </c>
      <c r="CB7" s="39">
        <v>188.81</v>
      </c>
      <c r="CC7" s="39">
        <v>177.61</v>
      </c>
      <c r="CD7" s="39">
        <v>161.91</v>
      </c>
      <c r="CE7" s="39">
        <v>150.99</v>
      </c>
      <c r="CF7" s="39">
        <v>186.94</v>
      </c>
      <c r="CG7" s="39">
        <v>213.52</v>
      </c>
      <c r="CH7" s="39">
        <v>208.21</v>
      </c>
      <c r="CI7" s="39">
        <v>208.67</v>
      </c>
      <c r="CJ7" s="39">
        <v>208.29</v>
      </c>
      <c r="CK7" s="39">
        <v>163.27000000000001</v>
      </c>
      <c r="CL7" s="39">
        <v>49.85</v>
      </c>
      <c r="CM7" s="39">
        <v>49.14</v>
      </c>
      <c r="CN7" s="39">
        <v>48.64</v>
      </c>
      <c r="CO7" s="39">
        <v>46.8</v>
      </c>
      <c r="CP7" s="39">
        <v>66.959999999999994</v>
      </c>
      <c r="CQ7" s="39">
        <v>54.51</v>
      </c>
      <c r="CR7" s="39">
        <v>49.77</v>
      </c>
      <c r="CS7" s="39">
        <v>49.22</v>
      </c>
      <c r="CT7" s="39">
        <v>49.08</v>
      </c>
      <c r="CU7" s="39">
        <v>49.32</v>
      </c>
      <c r="CV7" s="39">
        <v>59.94</v>
      </c>
      <c r="CW7" s="39">
        <v>80.38</v>
      </c>
      <c r="CX7" s="39">
        <v>81.93</v>
      </c>
      <c r="CY7" s="39">
        <v>78.47</v>
      </c>
      <c r="CZ7" s="39">
        <v>79.400000000000006</v>
      </c>
      <c r="DA7" s="39">
        <v>78.64</v>
      </c>
      <c r="DB7" s="39">
        <v>81.790000000000006</v>
      </c>
      <c r="DC7" s="39">
        <v>79.98</v>
      </c>
      <c r="DD7" s="39">
        <v>79.48</v>
      </c>
      <c r="DE7" s="39">
        <v>79.3</v>
      </c>
      <c r="DF7" s="39">
        <v>79.34</v>
      </c>
      <c r="DG7" s="39">
        <v>90.22</v>
      </c>
      <c r="DH7" s="39">
        <v>50.09</v>
      </c>
      <c r="DI7" s="39">
        <v>51.12</v>
      </c>
      <c r="DJ7" s="39">
        <v>60.43</v>
      </c>
      <c r="DK7" s="39">
        <v>61.63</v>
      </c>
      <c r="DL7" s="39">
        <v>62.7</v>
      </c>
      <c r="DM7" s="39">
        <v>37.799999999999997</v>
      </c>
      <c r="DN7" s="39">
        <v>36.43</v>
      </c>
      <c r="DO7" s="39">
        <v>46.12</v>
      </c>
      <c r="DP7" s="39">
        <v>47.44</v>
      </c>
      <c r="DQ7" s="39">
        <v>48.3</v>
      </c>
      <c r="DR7" s="39">
        <v>47.91</v>
      </c>
      <c r="DS7" s="39">
        <v>0</v>
      </c>
      <c r="DT7" s="39">
        <v>0</v>
      </c>
      <c r="DU7" s="39">
        <v>0</v>
      </c>
      <c r="DV7" s="39">
        <v>0</v>
      </c>
      <c r="DW7" s="39">
        <v>0</v>
      </c>
      <c r="DX7" s="39">
        <v>8.2200000000000006</v>
      </c>
      <c r="DY7" s="39">
        <v>8.7200000000000006</v>
      </c>
      <c r="DZ7" s="39">
        <v>9.86</v>
      </c>
      <c r="EA7" s="39">
        <v>11.16</v>
      </c>
      <c r="EB7" s="39">
        <v>12.43</v>
      </c>
      <c r="EC7" s="39">
        <v>15</v>
      </c>
      <c r="ED7" s="39">
        <v>1.07</v>
      </c>
      <c r="EE7" s="39">
        <v>0.61</v>
      </c>
      <c r="EF7" s="39">
        <v>0.84</v>
      </c>
      <c r="EG7" s="39">
        <v>0.64</v>
      </c>
      <c r="EH7" s="39">
        <v>0.51</v>
      </c>
      <c r="EI7" s="39">
        <v>0.6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2018-02-05T05:51:31Z</cp:lastPrinted>
  <dcterms:created xsi:type="dcterms:W3CDTF">2017-12-25T01:24:18Z</dcterms:created>
  <dcterms:modified xsi:type="dcterms:W3CDTF">2018-02-19T02:31:35Z</dcterms:modified>
  <cp:category/>
</cp:coreProperties>
</file>