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FCQHTMk9VZAeCjBPjHmICthTDk0GTU/ag5QtdgPGEmHEugaBDOCytpO/V6Kgu8NWfQqzds+Zwe4nrzGx7F/F+A==" workbookSaltValue="Qm0ZcCGDMwxAwEtLEPdi/A==" workbookSpinCount="100000" lockStructure="1"/>
  <bookViews>
    <workbookView xWindow="0" yWindow="0" windowWidth="20490" windowHeight="7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<sst xmlns="http://schemas.openxmlformats.org/spreadsheetml/2006/main" count="220" uniqueCount="107">
  <si>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</si>
  <si>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</si>
  <si>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</si>
  <si>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</si>
  <si>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</si>
  <si>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</si>
  <si>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</si>
  <si>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</si>
  <si>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</si>
  <si>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</si>
  <si>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</si>
  <si>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</si>
  <si>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</si>
  <si>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</si>
  <si>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</si>
  <si>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</si>
  <si>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</si>
  <si>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</si>
  <si>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</si>
  <si>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</si>
  <si>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</si>
  <si>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</si>
  <si>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</si>
  <si>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</si>
  <si>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</si>
  <si>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</si>
  <si>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</si>
  <si>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</si>
  <si>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</si>
  <si>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</si>
  <si>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</si>
  <si>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</si>
  <si>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</si>
  <si>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</si>
  <si>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</si>
  <si>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</si>
  <si>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</si>
  <si>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</si>
  <si>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</si>
  <si>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</si>
  <si>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</si>
  <si>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</si>
  <si>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</si>
  <si>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</si>
  <si>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</si>
  <si>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</si>
  <si>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</si>
  <si>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</si>
  <si>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</si>
  <si>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</si>
  <si>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</si>
  <si>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</si>
  <si>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</si>
  <si>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</si>
  <si>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</si>
  <si>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</si>
  <si>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</si>
  <si>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</si>
  <si>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</si>
  <si>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</si>
  <si>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</si>
  <si>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</si>
  <si>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</si>
  <si>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</si>
  <si>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</si>
  <si>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</si>
  <si>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</si>
  <si>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</si>
  <si>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</si>
  <si>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</si>
  <si>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</si>
  <si>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</si>
  <si>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</si>
  <si>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</si>
  <si>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</si>
  <si>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</si>
  <si>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</si>
  <si>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</si>
  <si>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</si>
  <si>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</si>
  <si>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</si>
  <si>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</si>
  <si>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</si>
  <si>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</si>
  <si>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</si>
  <si>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</si>
  <si>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</si>
  <si>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</si>
  <si>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</si>
  <si>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</si>
  <si>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</si>
  <si>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</si>
  <si>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</si>
  <si>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</si>
  <si>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</si>
  <si>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</si>
  <si>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</si>
  <si>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</si>
  <si>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</si>
  <si>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</si>
  <si>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</si>
  <si>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</si>
  <si>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</si>
  <si>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</si>
  <si>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①経常収支比率は、人件費の抑制により増加傾向にあったが、近年では電気料金の増加及び施設の老朽化に伴う修繕費用の増加により減少している。同様の理由から⑥給水原価は増加している。
　③流動比率は近年増加傾向となっているが、類似団体平均値と比較すると低い水準となっている。内部留保資金を増加させ、経営の安定性を担保するよう努める必要がある。
　④企業債残高対給水収益比率は類似団体と比較して低い水準となっているが、今後老朽化した設備・管路の更新を行っていくにあたり、設備投資の増大に伴う起債額の増加が見込まれるため、指標が増加するものと考えられる。　
　⑤料金回収率は、徐々に減少傾向となっており、今後も設備更新に伴い、減価償却費が増加するため、減少していく見込みである。
　⑦施設利用率は類似団体と比較して、高い水準となっており、おおむね適正な施設規模・設備性能であるが、今後の水需要予測に基づきダウンサイジングやスペックダウンを引き続き検討していく。
　⑧有収率は、類似団体平均値より低い水準となっているが、管路の漏水調査業務委託の実施により、近年指標が改善している。今後も効率的な施設活用のために継続して漏水調査を実施していく必要がある。
</t>
    <rPh sb="2" eb="4">
      <t>ケイジョウ</t>
    </rPh>
    <rPh sb="4" eb="6">
      <t>シュウシ</t>
    </rPh>
    <rPh sb="6" eb="8">
      <t>ヒリツ</t>
    </rPh>
    <rPh sb="10" eb="13">
      <t>ジンケンヒ</t>
    </rPh>
    <rPh sb="14" eb="16">
      <t>ヨクセイ</t>
    </rPh>
    <rPh sb="19" eb="21">
      <t>ゾウカ</t>
    </rPh>
    <rPh sb="21" eb="23">
      <t>ケイコウ</t>
    </rPh>
    <rPh sb="29" eb="31">
      <t>キンネン</t>
    </rPh>
    <rPh sb="33" eb="35">
      <t>デンキ</t>
    </rPh>
    <rPh sb="35" eb="36">
      <t>リョウ</t>
    </rPh>
    <rPh sb="36" eb="37">
      <t>キン</t>
    </rPh>
    <rPh sb="38" eb="40">
      <t>ゾウカ</t>
    </rPh>
    <rPh sb="40" eb="41">
      <t>オヨ</t>
    </rPh>
    <rPh sb="42" eb="44">
      <t>シセツ</t>
    </rPh>
    <rPh sb="45" eb="48">
      <t>ロウキュウカ</t>
    </rPh>
    <rPh sb="49" eb="50">
      <t>トモナ</t>
    </rPh>
    <rPh sb="51" eb="53">
      <t>シュウゼン</t>
    </rPh>
    <rPh sb="53" eb="55">
      <t>ヒヨウ</t>
    </rPh>
    <rPh sb="56" eb="58">
      <t>ゾウカ</t>
    </rPh>
    <rPh sb="61" eb="63">
      <t>ゲンショウ</t>
    </rPh>
    <rPh sb="68" eb="70">
      <t>ドウヨウ</t>
    </rPh>
    <rPh sb="71" eb="73">
      <t>リユウ</t>
    </rPh>
    <rPh sb="76" eb="78">
      <t>キュウスイ</t>
    </rPh>
    <rPh sb="78" eb="80">
      <t>ゲンカ</t>
    </rPh>
    <rPh sb="81" eb="83">
      <t>ゾウカ</t>
    </rPh>
    <rPh sb="91" eb="93">
      <t>リュウドウ</t>
    </rPh>
    <rPh sb="93" eb="95">
      <t>ヒリツ</t>
    </rPh>
    <rPh sb="96" eb="98">
      <t>キンネン</t>
    </rPh>
    <rPh sb="98" eb="100">
      <t>ゾウカ</t>
    </rPh>
    <rPh sb="100" eb="102">
      <t>ケイコウ</t>
    </rPh>
    <rPh sb="110" eb="112">
      <t>ルイジ</t>
    </rPh>
    <rPh sb="112" eb="114">
      <t>ダンタイ</t>
    </rPh>
    <rPh sb="114" eb="117">
      <t>ヘイキンチ</t>
    </rPh>
    <rPh sb="118" eb="120">
      <t>ヒカク</t>
    </rPh>
    <rPh sb="123" eb="124">
      <t>ヒク</t>
    </rPh>
    <rPh sb="125" eb="127">
      <t>スイジュン</t>
    </rPh>
    <rPh sb="134" eb="136">
      <t>ナイブ</t>
    </rPh>
    <rPh sb="136" eb="138">
      <t>リュウホ</t>
    </rPh>
    <rPh sb="138" eb="140">
      <t>シキン</t>
    </rPh>
    <rPh sb="141" eb="143">
      <t>ゾウカ</t>
    </rPh>
    <rPh sb="146" eb="148">
      <t>ケイエイ</t>
    </rPh>
    <rPh sb="149" eb="152">
      <t>アンテイセイ</t>
    </rPh>
    <rPh sb="153" eb="155">
      <t>タンポ</t>
    </rPh>
    <rPh sb="159" eb="160">
      <t>ツト</t>
    </rPh>
    <rPh sb="162" eb="164">
      <t>ヒツヨウ</t>
    </rPh>
    <rPh sb="171" eb="173">
      <t>キギョウ</t>
    </rPh>
    <rPh sb="173" eb="174">
      <t>サイ</t>
    </rPh>
    <rPh sb="174" eb="176">
      <t>ザンダカ</t>
    </rPh>
    <rPh sb="176" eb="177">
      <t>タイ</t>
    </rPh>
    <rPh sb="177" eb="179">
      <t>キュウスイ</t>
    </rPh>
    <rPh sb="179" eb="181">
      <t>シュウエキ</t>
    </rPh>
    <rPh sb="181" eb="183">
      <t>ヒリツ</t>
    </rPh>
    <rPh sb="184" eb="186">
      <t>ルイジ</t>
    </rPh>
    <rPh sb="186" eb="188">
      <t>ダンタイ</t>
    </rPh>
    <rPh sb="189" eb="191">
      <t>ヒカク</t>
    </rPh>
    <rPh sb="193" eb="194">
      <t>ヒク</t>
    </rPh>
    <rPh sb="195" eb="197">
      <t>スイジュン</t>
    </rPh>
    <rPh sb="205" eb="207">
      <t>コンゴ</t>
    </rPh>
    <rPh sb="207" eb="210">
      <t>ロウキュウカ</t>
    </rPh>
    <rPh sb="212" eb="214">
      <t>セツビ</t>
    </rPh>
    <rPh sb="215" eb="217">
      <t>カンロ</t>
    </rPh>
    <rPh sb="218" eb="220">
      <t>コウシン</t>
    </rPh>
    <rPh sb="221" eb="222">
      <t>オコナ</t>
    </rPh>
    <rPh sb="231" eb="233">
      <t>セツビ</t>
    </rPh>
    <rPh sb="233" eb="235">
      <t>トウシ</t>
    </rPh>
    <rPh sb="236" eb="238">
      <t>ゾウダイ</t>
    </rPh>
    <rPh sb="239" eb="240">
      <t>トモナ</t>
    </rPh>
    <rPh sb="241" eb="243">
      <t>キサイ</t>
    </rPh>
    <rPh sb="243" eb="244">
      <t>ガク</t>
    </rPh>
    <rPh sb="245" eb="247">
      <t>ゾウカ</t>
    </rPh>
    <rPh sb="248" eb="250">
      <t>ミコ</t>
    </rPh>
    <rPh sb="256" eb="258">
      <t>シヒョウ</t>
    </rPh>
    <rPh sb="259" eb="261">
      <t>ゾウカ</t>
    </rPh>
    <rPh sb="266" eb="267">
      <t>カンガ</t>
    </rPh>
    <rPh sb="276" eb="278">
      <t>リョウキン</t>
    </rPh>
    <rPh sb="278" eb="280">
      <t>カイシュウ</t>
    </rPh>
    <rPh sb="280" eb="281">
      <t>リツ</t>
    </rPh>
    <rPh sb="283" eb="285">
      <t>ジョジョ</t>
    </rPh>
    <rPh sb="286" eb="288">
      <t>ゲンショウ</t>
    </rPh>
    <rPh sb="288" eb="290">
      <t>ケイコウ</t>
    </rPh>
    <rPh sb="297" eb="299">
      <t>コンゴ</t>
    </rPh>
    <rPh sb="300" eb="302">
      <t>セツビ</t>
    </rPh>
    <rPh sb="302" eb="304">
      <t>コウシン</t>
    </rPh>
    <rPh sb="305" eb="306">
      <t>トモナ</t>
    </rPh>
    <rPh sb="308" eb="310">
      <t>ゲンカ</t>
    </rPh>
    <rPh sb="310" eb="312">
      <t>ショウキャク</t>
    </rPh>
    <rPh sb="312" eb="313">
      <t>ヒ</t>
    </rPh>
    <rPh sb="314" eb="316">
      <t>ゾウカ</t>
    </rPh>
    <rPh sb="321" eb="323">
      <t>ゲンショウ</t>
    </rPh>
    <rPh sb="327" eb="329">
      <t>ミコ</t>
    </rPh>
    <rPh sb="337" eb="339">
      <t>シセツ</t>
    </rPh>
    <rPh sb="339" eb="342">
      <t>リヨウリツ</t>
    </rPh>
    <rPh sb="343" eb="345">
      <t>ルイジ</t>
    </rPh>
    <rPh sb="345" eb="347">
      <t>ダンタイ</t>
    </rPh>
    <rPh sb="348" eb="350">
      <t>ヒカク</t>
    </rPh>
    <rPh sb="353" eb="354">
      <t>タカ</t>
    </rPh>
    <rPh sb="355" eb="357">
      <t>スイジュン</t>
    </rPh>
    <rPh sb="368" eb="370">
      <t>テキセイ</t>
    </rPh>
    <rPh sb="371" eb="373">
      <t>シセツ</t>
    </rPh>
    <rPh sb="373" eb="375">
      <t>キボ</t>
    </rPh>
    <rPh sb="376" eb="378">
      <t>セツビ</t>
    </rPh>
    <rPh sb="378" eb="380">
      <t>セイノウ</t>
    </rPh>
    <rPh sb="385" eb="387">
      <t>コンゴ</t>
    </rPh>
    <rPh sb="388" eb="389">
      <t>ミズ</t>
    </rPh>
    <rPh sb="389" eb="391">
      <t>ジュヨウ</t>
    </rPh>
    <rPh sb="391" eb="393">
      <t>ヨソク</t>
    </rPh>
    <rPh sb="394" eb="395">
      <t>モト</t>
    </rPh>
    <rPh sb="414" eb="415">
      <t>ヒ</t>
    </rPh>
    <rPh sb="416" eb="417">
      <t>ツヅ</t>
    </rPh>
    <rPh sb="418" eb="420">
      <t>ケントウ</t>
    </rPh>
    <rPh sb="428" eb="431">
      <t>ユウシュウリツ</t>
    </rPh>
    <rPh sb="433" eb="435">
      <t>ルイジ</t>
    </rPh>
    <rPh sb="435" eb="437">
      <t>ダンタイ</t>
    </rPh>
    <rPh sb="437" eb="439">
      <t>ヘイキン</t>
    </rPh>
    <rPh sb="439" eb="440">
      <t>チ</t>
    </rPh>
    <rPh sb="442" eb="443">
      <t>ヒク</t>
    </rPh>
    <rPh sb="444" eb="446">
      <t>スイジュン</t>
    </rPh>
    <rPh sb="454" eb="456">
      <t>カンロ</t>
    </rPh>
    <rPh sb="457" eb="459">
      <t>ロウスイ</t>
    </rPh>
    <rPh sb="459" eb="461">
      <t>チョウサ</t>
    </rPh>
    <rPh sb="461" eb="463">
      <t>ギョウム</t>
    </rPh>
    <rPh sb="463" eb="465">
      <t>イタク</t>
    </rPh>
    <rPh sb="466" eb="468">
      <t>ジッシ</t>
    </rPh>
    <rPh sb="472" eb="474">
      <t>キンネン</t>
    </rPh>
    <rPh sb="474" eb="476">
      <t>シヒョウ</t>
    </rPh>
    <rPh sb="477" eb="479">
      <t>カイゼン</t>
    </rPh>
    <rPh sb="484" eb="486">
      <t>コンゴ</t>
    </rPh>
    <rPh sb="487" eb="490">
      <t>コウリツテキ</t>
    </rPh>
    <rPh sb="491" eb="493">
      <t>シセツ</t>
    </rPh>
    <rPh sb="493" eb="495">
      <t>カツヨウ</t>
    </rPh>
    <rPh sb="499" eb="501">
      <t>ケイゾク</t>
    </rPh>
    <rPh sb="503" eb="505">
      <t>ロウスイ</t>
    </rPh>
    <rPh sb="505" eb="507">
      <t>チョウサ</t>
    </rPh>
    <rPh sb="508" eb="510">
      <t>ジッシ</t>
    </rPh>
    <rPh sb="514" eb="516">
      <t>ヒツヨウ</t>
    </rPh>
    <phoneticPr fontId="4"/>
  </si>
  <si>
    <t>　①有形固定資産減価償却率は63.01％となっており、施設の老朽化が進んでいる。
　③管路更新率は近年徐々に増加しているが、今後も継続して計画的な更新を実施していく必要がある。</t>
    <rPh sb="2" eb="4">
      <t>ユウケイ</t>
    </rPh>
    <rPh sb="4" eb="6">
      <t>コテイ</t>
    </rPh>
    <rPh sb="6" eb="8">
      <t>シサン</t>
    </rPh>
    <rPh sb="8" eb="10">
      <t>ゲンカ</t>
    </rPh>
    <rPh sb="10" eb="12">
      <t>ショウキャク</t>
    </rPh>
    <rPh sb="12" eb="13">
      <t>リツ</t>
    </rPh>
    <rPh sb="27" eb="29">
      <t>シセツ</t>
    </rPh>
    <rPh sb="30" eb="33">
      <t>ロウキュウカ</t>
    </rPh>
    <rPh sb="34" eb="35">
      <t>スス</t>
    </rPh>
    <rPh sb="43" eb="45">
      <t>カンロ</t>
    </rPh>
    <rPh sb="45" eb="47">
      <t>コウシン</t>
    </rPh>
    <rPh sb="47" eb="48">
      <t>リツ</t>
    </rPh>
    <rPh sb="49" eb="51">
      <t>キンネン</t>
    </rPh>
    <rPh sb="51" eb="53">
      <t>ジョジョ</t>
    </rPh>
    <rPh sb="54" eb="56">
      <t>ゾウカ</t>
    </rPh>
    <rPh sb="62" eb="64">
      <t>コンゴ</t>
    </rPh>
    <rPh sb="65" eb="67">
      <t>ケイゾク</t>
    </rPh>
    <rPh sb="69" eb="72">
      <t>ケイカクテキ</t>
    </rPh>
    <rPh sb="73" eb="75">
      <t>コウシン</t>
    </rPh>
    <rPh sb="76" eb="78">
      <t>ジッシ</t>
    </rPh>
    <rPh sb="82" eb="84">
      <t>ヒツヨウ</t>
    </rPh>
    <phoneticPr fontId="4"/>
  </si>
  <si>
    <t>　今後、老朽化した施設・設備・管路が増加することから、経営状況との調整を図りながら、計画的で持続的な更新をしていく必要がある。
　また、適切な水需要予測に基づくダウンサイジングやスペックダウンを実施し、財政負担の軽減及び機械設備の適正化を図る必要がある。</t>
    <rPh sb="1" eb="3">
      <t>コンゴ</t>
    </rPh>
    <rPh sb="4" eb="7">
      <t>ロウキュウカ</t>
    </rPh>
    <rPh sb="9" eb="11">
      <t>シセツ</t>
    </rPh>
    <rPh sb="12" eb="14">
      <t>セツビ</t>
    </rPh>
    <rPh sb="15" eb="17">
      <t>カンロ</t>
    </rPh>
    <rPh sb="18" eb="20">
      <t>ゾウカ</t>
    </rPh>
    <rPh sb="27" eb="29">
      <t>ケイエイ</t>
    </rPh>
    <rPh sb="29" eb="31">
      <t>ジョウキョウ</t>
    </rPh>
    <rPh sb="33" eb="35">
      <t>チョウセイ</t>
    </rPh>
    <rPh sb="36" eb="37">
      <t>ハカ</t>
    </rPh>
    <rPh sb="42" eb="45">
      <t>ケイカクテキ</t>
    </rPh>
    <rPh sb="46" eb="49">
      <t>ジゾクテキ</t>
    </rPh>
    <rPh sb="50" eb="52">
      <t>コウシン</t>
    </rPh>
    <rPh sb="57" eb="59">
      <t>ヒツヨウ</t>
    </rPh>
    <rPh sb="68" eb="70">
      <t>テキセツ</t>
    </rPh>
    <rPh sb="71" eb="72">
      <t>ミズ</t>
    </rPh>
    <rPh sb="72" eb="74">
      <t>ジュヨウ</t>
    </rPh>
    <rPh sb="74" eb="76">
      <t>ヨソク</t>
    </rPh>
    <rPh sb="77" eb="78">
      <t>モト</t>
    </rPh>
    <rPh sb="97" eb="99">
      <t>ジッシ</t>
    </rPh>
    <rPh sb="101" eb="103">
      <t>ザイセイ</t>
    </rPh>
    <rPh sb="103" eb="105">
      <t>フタン</t>
    </rPh>
    <rPh sb="106" eb="108">
      <t>ケイゲン</t>
    </rPh>
    <rPh sb="108" eb="109">
      <t>オヨ</t>
    </rPh>
    <rPh sb="110" eb="112">
      <t>キカイ</t>
    </rPh>
    <rPh sb="112" eb="114">
      <t>セツビ</t>
    </rPh>
    <rPh sb="115" eb="118">
      <t>テキセイカ</t>
    </rPh>
    <rPh sb="119" eb="120">
      <t>ハカ</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</si>
</sst>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0.84</c:v>
                </c:pt>
                <c:pt idx="1">
                  <c:v>0.64</c:v>
                </c:pt>
                <c:pt idx="2">
                  <c:v>0.51</c:v>
                </c:pt>
                <c:pt idx="3">
                  <c:v>0.55000000000000004</c:v>
                </c:pt>
                <c:pt idx="4">
                  <c:v>0.63</c:v>
                </c:pt>
              </c:numCache>
            </c:numRef>
          </c:val>
          <c:extLst>
            <c:ext xmlns:c16="http://schemas.microsoft.com/office/drawing/2014/chart" uri="{C3380CC4-5D6E-409C-BE32-E72D297353CC}">
              <c16:uniqueId val="{00000000-9C97-4E8C-A487-F31852249D3A}"/>
            </c:ext>
          </c:extLst>
        </c:ser>
        <c:dLbls>
          <c:showLegendKey val="0"/>
          <c:showVal val="0"/>
          <c:showCatName val="0"/>
          <c:showSerName val="0"/>
          <c:showPercent val="0"/>
          <c:showBubbleSize val="0"/>
        </c:dLbls>
        <c:gapWidth val="150"/>
        <c:axId val="362484344"/>
        <c:axId val="36248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0.54</c:v>
                </c:pt>
                <c:pt idx="4">
                  <c:v>0.5</c:v>
                </c:pt>
              </c:numCache>
            </c:numRef>
          </c:val>
          <c:smooth val="0"/>
          <c:extLst>
            <c:ext xmlns:c16="http://schemas.microsoft.com/office/drawing/2014/chart" uri="{C3380CC4-5D6E-409C-BE32-E72D297353CC}">
              <c16:uniqueId val="{00000001-9C97-4E8C-A487-F31852249D3A}"/>
            </c:ext>
          </c:extLst>
        </c:ser>
        <c:dLbls>
          <c:showLegendKey val="0"/>
          <c:showVal val="0"/>
          <c:showCatName val="0"/>
          <c:showSerName val="0"/>
          <c:showPercent val="0"/>
          <c:showBubbleSize val="0"/>
        </c:dLbls>
        <c:marker val="1"/>
        <c:smooth val="0"/>
        <c:axId val="362484344"/>
        <c:axId val="362487088"/>
      </c:lineChart>
      <c:dateAx>
        <c:axId val="362484344"/>
        <c:scaling>
          <c:orientation val="minMax"/>
        </c:scaling>
        <c:delete val="1"/>
        <c:axPos val="b"/>
        <c:numFmt formatCode="ge" sourceLinked="1"/>
        <c:majorTickMark val="none"/>
        <c:minorTickMark val="none"/>
        <c:tickLblPos val="none"/>
        <c:crossAx val="362487088"/>
        <c:crosses val="autoZero"/>
        <c:auto val="1"/>
        <c:lblOffset val="100"/>
        <c:baseTimeUnit val="years"/>
      </c:dateAx>
      <c:valAx>
        <c:axId val="36248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8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48.64</c:v>
                </c:pt>
                <c:pt idx="1">
                  <c:v>46.8</c:v>
                </c:pt>
                <c:pt idx="2">
                  <c:v>66.959999999999994</c:v>
                </c:pt>
                <c:pt idx="3">
                  <c:v>65.25</c:v>
                </c:pt>
                <c:pt idx="4">
                  <c:v>65.28</c:v>
                </c:pt>
              </c:numCache>
            </c:numRef>
          </c:val>
          <c:extLst>
            <c:ext xmlns:c16="http://schemas.microsoft.com/office/drawing/2014/chart" uri="{C3380CC4-5D6E-409C-BE32-E72D297353CC}">
              <c16:uniqueId val="{00000000-DF19-4EA4-8440-9C7C9927D0D0}"/>
            </c:ext>
          </c:extLst>
        </c:ser>
        <c:dLbls>
          <c:showLegendKey val="0"/>
          <c:showVal val="0"/>
          <c:showCatName val="0"/>
          <c:showSerName val="0"/>
          <c:showPercent val="0"/>
          <c:showBubbleSize val="0"/>
        </c:dLbls>
        <c:gapWidth val="150"/>
        <c:axId val="419641384"/>
        <c:axId val="41963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55.63</c:v>
                </c:pt>
                <c:pt idx="4">
                  <c:v>55.03</c:v>
                </c:pt>
              </c:numCache>
            </c:numRef>
          </c:val>
          <c:smooth val="0"/>
          <c:extLst>
            <c:ext xmlns:c16="http://schemas.microsoft.com/office/drawing/2014/chart" uri="{C3380CC4-5D6E-409C-BE32-E72D297353CC}">
              <c16:uniqueId val="{00000001-DF19-4EA4-8440-9C7C9927D0D0}"/>
            </c:ext>
          </c:extLst>
        </c:ser>
        <c:dLbls>
          <c:showLegendKey val="0"/>
          <c:showVal val="0"/>
          <c:showCatName val="0"/>
          <c:showSerName val="0"/>
          <c:showPercent val="0"/>
          <c:showBubbleSize val="0"/>
        </c:dLbls>
        <c:marker val="1"/>
        <c:smooth val="0"/>
        <c:axId val="419641384"/>
        <c:axId val="419638248"/>
      </c:lineChart>
      <c:dateAx>
        <c:axId val="419641384"/>
        <c:scaling>
          <c:orientation val="minMax"/>
        </c:scaling>
        <c:delete val="1"/>
        <c:axPos val="b"/>
        <c:numFmt formatCode="ge" sourceLinked="1"/>
        <c:majorTickMark val="none"/>
        <c:minorTickMark val="none"/>
        <c:tickLblPos val="none"/>
        <c:crossAx val="419638248"/>
        <c:crosses val="autoZero"/>
        <c:auto val="1"/>
        <c:lblOffset val="100"/>
        <c:baseTimeUnit val="years"/>
      </c:dateAx>
      <c:valAx>
        <c:axId val="41963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64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78.47</c:v>
                </c:pt>
                <c:pt idx="1">
                  <c:v>79.400000000000006</c:v>
                </c:pt>
                <c:pt idx="2">
                  <c:v>78.64</c:v>
                </c:pt>
                <c:pt idx="3">
                  <c:v>80.88</c:v>
                </c:pt>
                <c:pt idx="4">
                  <c:v>80.91</c:v>
                </c:pt>
              </c:numCache>
            </c:numRef>
          </c:val>
          <c:extLst>
            <c:ext xmlns:c16="http://schemas.microsoft.com/office/drawing/2014/chart" uri="{C3380CC4-5D6E-409C-BE32-E72D297353CC}">
              <c16:uniqueId val="{00000000-611B-4443-9C58-D0007D8F6405}"/>
            </c:ext>
          </c:extLst>
        </c:ser>
        <c:dLbls>
          <c:showLegendKey val="0"/>
          <c:showVal val="0"/>
          <c:showCatName val="0"/>
          <c:showSerName val="0"/>
          <c:showPercent val="0"/>
          <c:showBubbleSize val="0"/>
        </c:dLbls>
        <c:gapWidth val="150"/>
        <c:axId val="419639816"/>
        <c:axId val="41964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82.04</c:v>
                </c:pt>
                <c:pt idx="4">
                  <c:v>81.900000000000006</c:v>
                </c:pt>
              </c:numCache>
            </c:numRef>
          </c:val>
          <c:smooth val="0"/>
          <c:extLst>
            <c:ext xmlns:c16="http://schemas.microsoft.com/office/drawing/2014/chart" uri="{C3380CC4-5D6E-409C-BE32-E72D297353CC}">
              <c16:uniqueId val="{00000001-611B-4443-9C58-D0007D8F6405}"/>
            </c:ext>
          </c:extLst>
        </c:ser>
        <c:dLbls>
          <c:showLegendKey val="0"/>
          <c:showVal val="0"/>
          <c:showCatName val="0"/>
          <c:showSerName val="0"/>
          <c:showPercent val="0"/>
          <c:showBubbleSize val="0"/>
        </c:dLbls>
        <c:marker val="1"/>
        <c:smooth val="0"/>
        <c:axId val="419639816"/>
        <c:axId val="419645696"/>
      </c:lineChart>
      <c:dateAx>
        <c:axId val="419639816"/>
        <c:scaling>
          <c:orientation val="minMax"/>
        </c:scaling>
        <c:delete val="1"/>
        <c:axPos val="b"/>
        <c:numFmt formatCode="ge" sourceLinked="1"/>
        <c:majorTickMark val="none"/>
        <c:minorTickMark val="none"/>
        <c:tickLblPos val="none"/>
        <c:crossAx val="419645696"/>
        <c:crosses val="autoZero"/>
        <c:auto val="1"/>
        <c:lblOffset val="100"/>
        <c:baseTimeUnit val="years"/>
      </c:dateAx>
      <c:valAx>
        <c:axId val="4196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63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130.62</c:v>
                </c:pt>
                <c:pt idx="1">
                  <c:v>140.85</c:v>
                </c:pt>
                <c:pt idx="2">
                  <c:v>143.99</c:v>
                </c:pt>
                <c:pt idx="3">
                  <c:v>131.37</c:v>
                </c:pt>
                <c:pt idx="4">
                  <c:v>125.41</c:v>
                </c:pt>
              </c:numCache>
            </c:numRef>
          </c:val>
          <c:extLst>
            <c:ext xmlns:c16="http://schemas.microsoft.com/office/drawing/2014/chart" uri="{C3380CC4-5D6E-409C-BE32-E72D297353CC}">
              <c16:uniqueId val="{00000000-B38E-4209-A006-6B597955DB4C}"/>
            </c:ext>
          </c:extLst>
        </c:ser>
        <c:dLbls>
          <c:showLegendKey val="0"/>
          <c:showVal val="0"/>
          <c:showCatName val="0"/>
          <c:showSerName val="0"/>
          <c:showPercent val="0"/>
          <c:showBubbleSize val="0"/>
        </c:dLbls>
        <c:gapWidth val="150"/>
        <c:axId val="362485128"/>
        <c:axId val="36248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110.05</c:v>
                </c:pt>
                <c:pt idx="4">
                  <c:v>108.87</c:v>
                </c:pt>
              </c:numCache>
            </c:numRef>
          </c:val>
          <c:smooth val="0"/>
          <c:extLst>
            <c:ext xmlns:c16="http://schemas.microsoft.com/office/drawing/2014/chart" uri="{C3380CC4-5D6E-409C-BE32-E72D297353CC}">
              <c16:uniqueId val="{00000001-B38E-4209-A006-6B597955DB4C}"/>
            </c:ext>
          </c:extLst>
        </c:ser>
        <c:dLbls>
          <c:showLegendKey val="0"/>
          <c:showVal val="0"/>
          <c:showCatName val="0"/>
          <c:showSerName val="0"/>
          <c:showPercent val="0"/>
          <c:showBubbleSize val="0"/>
        </c:dLbls>
        <c:marker val="1"/>
        <c:smooth val="0"/>
        <c:axId val="362485128"/>
        <c:axId val="362487872"/>
      </c:lineChart>
      <c:dateAx>
        <c:axId val="362485128"/>
        <c:scaling>
          <c:orientation val="minMax"/>
        </c:scaling>
        <c:delete val="1"/>
        <c:axPos val="b"/>
        <c:numFmt formatCode="ge" sourceLinked="1"/>
        <c:majorTickMark val="none"/>
        <c:minorTickMark val="none"/>
        <c:tickLblPos val="none"/>
        <c:crossAx val="362487872"/>
        <c:crosses val="autoZero"/>
        <c:auto val="1"/>
        <c:lblOffset val="100"/>
        <c:baseTimeUnit val="years"/>
      </c:dateAx>
      <c:valAx>
        <c:axId val="362487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48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60.43</c:v>
                </c:pt>
                <c:pt idx="1">
                  <c:v>61.63</c:v>
                </c:pt>
                <c:pt idx="2">
                  <c:v>62.7</c:v>
                </c:pt>
                <c:pt idx="3">
                  <c:v>63.24</c:v>
                </c:pt>
                <c:pt idx="4">
                  <c:v>63.01</c:v>
                </c:pt>
              </c:numCache>
            </c:numRef>
          </c:val>
          <c:extLst>
            <c:ext xmlns:c16="http://schemas.microsoft.com/office/drawing/2014/chart" uri="{C3380CC4-5D6E-409C-BE32-E72D297353CC}">
              <c16:uniqueId val="{00000000-9DF8-4E33-BA83-B58F03CD6612}"/>
            </c:ext>
          </c:extLst>
        </c:ser>
        <c:dLbls>
          <c:showLegendKey val="0"/>
          <c:showVal val="0"/>
          <c:showCatName val="0"/>
          <c:showSerName val="0"/>
          <c:showPercent val="0"/>
          <c:showBubbleSize val="0"/>
        </c:dLbls>
        <c:gapWidth val="150"/>
        <c:axId val="419383512"/>
        <c:axId val="41938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48.05</c:v>
                </c:pt>
                <c:pt idx="4">
                  <c:v>48.87</c:v>
                </c:pt>
              </c:numCache>
            </c:numRef>
          </c:val>
          <c:smooth val="0"/>
          <c:extLst>
            <c:ext xmlns:c16="http://schemas.microsoft.com/office/drawing/2014/chart" uri="{C3380CC4-5D6E-409C-BE32-E72D297353CC}">
              <c16:uniqueId val="{00000001-9DF8-4E33-BA83-B58F03CD6612}"/>
            </c:ext>
          </c:extLst>
        </c:ser>
        <c:dLbls>
          <c:showLegendKey val="0"/>
          <c:showVal val="0"/>
          <c:showCatName val="0"/>
          <c:showSerName val="0"/>
          <c:showPercent val="0"/>
          <c:showBubbleSize val="0"/>
        </c:dLbls>
        <c:marker val="1"/>
        <c:smooth val="0"/>
        <c:axId val="419383512"/>
        <c:axId val="419386256"/>
      </c:lineChart>
      <c:dateAx>
        <c:axId val="419383512"/>
        <c:scaling>
          <c:orientation val="minMax"/>
        </c:scaling>
        <c:delete val="1"/>
        <c:axPos val="b"/>
        <c:numFmt formatCode="ge" sourceLinked="1"/>
        <c:majorTickMark val="none"/>
        <c:minorTickMark val="none"/>
        <c:tickLblPos val="none"/>
        <c:crossAx val="419386256"/>
        <c:crosses val="autoZero"/>
        <c:auto val="1"/>
        <c:lblOffset val="100"/>
        <c:baseTimeUnit val="years"/>
      </c:dateAx>
      <c:valAx>
        <c:axId val="41938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38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formatCode="#,##0.00;&quot;△&quot;#,##0.00;&quot;-&quot;">
                  <c:v>0.27</c:v>
                </c:pt>
              </c:numCache>
            </c:numRef>
          </c:val>
          <c:extLst>
            <c:ext xmlns:c16="http://schemas.microsoft.com/office/drawing/2014/chart" uri="{C3380CC4-5D6E-409C-BE32-E72D297353CC}">
              <c16:uniqueId val="{00000000-568F-4CD7-96AC-14B2DFAAAF56}"/>
            </c:ext>
          </c:extLst>
        </c:ser>
        <c:dLbls>
          <c:showLegendKey val="0"/>
          <c:showVal val="0"/>
          <c:showCatName val="0"/>
          <c:showSerName val="0"/>
          <c:showPercent val="0"/>
          <c:showBubbleSize val="0"/>
        </c:dLbls>
        <c:gapWidth val="150"/>
        <c:axId val="419379984"/>
        <c:axId val="41938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13.39</c:v>
                </c:pt>
                <c:pt idx="4">
                  <c:v>14.85</c:v>
                </c:pt>
              </c:numCache>
            </c:numRef>
          </c:val>
          <c:smooth val="0"/>
          <c:extLst>
            <c:ext xmlns:c16="http://schemas.microsoft.com/office/drawing/2014/chart" uri="{C3380CC4-5D6E-409C-BE32-E72D297353CC}">
              <c16:uniqueId val="{00000001-568F-4CD7-96AC-14B2DFAAAF56}"/>
            </c:ext>
          </c:extLst>
        </c:ser>
        <c:dLbls>
          <c:showLegendKey val="0"/>
          <c:showVal val="0"/>
          <c:showCatName val="0"/>
          <c:showSerName val="0"/>
          <c:showPercent val="0"/>
          <c:showBubbleSize val="0"/>
        </c:dLbls>
        <c:marker val="1"/>
        <c:smooth val="0"/>
        <c:axId val="419379984"/>
        <c:axId val="419380376"/>
      </c:lineChart>
      <c:dateAx>
        <c:axId val="419379984"/>
        <c:scaling>
          <c:orientation val="minMax"/>
        </c:scaling>
        <c:delete val="1"/>
        <c:axPos val="b"/>
        <c:numFmt formatCode="ge" sourceLinked="1"/>
        <c:majorTickMark val="none"/>
        <c:minorTickMark val="none"/>
        <c:tickLblPos val="none"/>
        <c:crossAx val="419380376"/>
        <c:crosses val="autoZero"/>
        <c:auto val="1"/>
        <c:lblOffset val="100"/>
        <c:baseTimeUnit val="years"/>
      </c:dateAx>
      <c:valAx>
        <c:axId val="41938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37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A5-4726-BABC-9C95CA9F5E73}"/>
            </c:ext>
          </c:extLst>
        </c:ser>
        <c:dLbls>
          <c:showLegendKey val="0"/>
          <c:showVal val="0"/>
          <c:showCatName val="0"/>
          <c:showSerName val="0"/>
          <c:showPercent val="0"/>
          <c:showBubbleSize val="0"/>
        </c:dLbls>
        <c:gapWidth val="150"/>
        <c:axId val="419380768"/>
        <c:axId val="41938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2.64</c:v>
                </c:pt>
                <c:pt idx="4">
                  <c:v>3.16</c:v>
                </c:pt>
              </c:numCache>
            </c:numRef>
          </c:val>
          <c:smooth val="0"/>
          <c:extLst>
            <c:ext xmlns:c16="http://schemas.microsoft.com/office/drawing/2014/chart" uri="{C3380CC4-5D6E-409C-BE32-E72D297353CC}">
              <c16:uniqueId val="{00000001-1EA5-4726-BABC-9C95CA9F5E73}"/>
            </c:ext>
          </c:extLst>
        </c:ser>
        <c:dLbls>
          <c:showLegendKey val="0"/>
          <c:showVal val="0"/>
          <c:showCatName val="0"/>
          <c:showSerName val="0"/>
          <c:showPercent val="0"/>
          <c:showBubbleSize val="0"/>
        </c:dLbls>
        <c:marker val="1"/>
        <c:smooth val="0"/>
        <c:axId val="419380768"/>
        <c:axId val="419381552"/>
      </c:lineChart>
      <c:dateAx>
        <c:axId val="419380768"/>
        <c:scaling>
          <c:orientation val="minMax"/>
        </c:scaling>
        <c:delete val="1"/>
        <c:axPos val="b"/>
        <c:numFmt formatCode="ge" sourceLinked="1"/>
        <c:majorTickMark val="none"/>
        <c:minorTickMark val="none"/>
        <c:tickLblPos val="none"/>
        <c:crossAx val="419381552"/>
        <c:crosses val="autoZero"/>
        <c:auto val="1"/>
        <c:lblOffset val="100"/>
        <c:baseTimeUnit val="years"/>
      </c:dateAx>
      <c:valAx>
        <c:axId val="419381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93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140.62</c:v>
                </c:pt>
                <c:pt idx="1">
                  <c:v>171.16</c:v>
                </c:pt>
                <c:pt idx="2">
                  <c:v>222.48</c:v>
                </c:pt>
                <c:pt idx="3">
                  <c:v>248.66</c:v>
                </c:pt>
                <c:pt idx="4">
                  <c:v>296.70999999999998</c:v>
                </c:pt>
              </c:numCache>
            </c:numRef>
          </c:val>
          <c:extLst>
            <c:ext xmlns:c16="http://schemas.microsoft.com/office/drawing/2014/chart" uri="{C3380CC4-5D6E-409C-BE32-E72D297353CC}">
              <c16:uniqueId val="{00000000-EA9F-4EA6-9B47-691D94D3EC74}"/>
            </c:ext>
          </c:extLst>
        </c:ser>
        <c:dLbls>
          <c:showLegendKey val="0"/>
          <c:showVal val="0"/>
          <c:showCatName val="0"/>
          <c:showSerName val="0"/>
          <c:showPercent val="0"/>
          <c:showBubbleSize val="0"/>
        </c:dLbls>
        <c:gapWidth val="150"/>
        <c:axId val="419384688"/>
        <c:axId val="41938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359.47</c:v>
                </c:pt>
                <c:pt idx="4">
                  <c:v>369.69</c:v>
                </c:pt>
              </c:numCache>
            </c:numRef>
          </c:val>
          <c:smooth val="0"/>
          <c:extLst>
            <c:ext xmlns:c16="http://schemas.microsoft.com/office/drawing/2014/chart" uri="{C3380CC4-5D6E-409C-BE32-E72D297353CC}">
              <c16:uniqueId val="{00000001-EA9F-4EA6-9B47-691D94D3EC74}"/>
            </c:ext>
          </c:extLst>
        </c:ser>
        <c:dLbls>
          <c:showLegendKey val="0"/>
          <c:showVal val="0"/>
          <c:showCatName val="0"/>
          <c:showSerName val="0"/>
          <c:showPercent val="0"/>
          <c:showBubbleSize val="0"/>
        </c:dLbls>
        <c:marker val="1"/>
        <c:smooth val="0"/>
        <c:axId val="419384688"/>
        <c:axId val="419382728"/>
      </c:lineChart>
      <c:dateAx>
        <c:axId val="419384688"/>
        <c:scaling>
          <c:orientation val="minMax"/>
        </c:scaling>
        <c:delete val="1"/>
        <c:axPos val="b"/>
        <c:numFmt formatCode="ge" sourceLinked="1"/>
        <c:majorTickMark val="none"/>
        <c:minorTickMark val="none"/>
        <c:tickLblPos val="none"/>
        <c:crossAx val="419382728"/>
        <c:crosses val="autoZero"/>
        <c:auto val="1"/>
        <c:lblOffset val="100"/>
        <c:baseTimeUnit val="years"/>
      </c:dateAx>
      <c:valAx>
        <c:axId val="419382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938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429.58</c:v>
                </c:pt>
                <c:pt idx="1">
                  <c:v>412.69</c:v>
                </c:pt>
                <c:pt idx="2">
                  <c:v>410.34</c:v>
                </c:pt>
                <c:pt idx="3">
                  <c:v>347.09</c:v>
                </c:pt>
                <c:pt idx="4">
                  <c:v>368.83</c:v>
                </c:pt>
              </c:numCache>
            </c:numRef>
          </c:val>
          <c:extLst>
            <c:ext xmlns:c16="http://schemas.microsoft.com/office/drawing/2014/chart" uri="{C3380CC4-5D6E-409C-BE32-E72D297353CC}">
              <c16:uniqueId val="{00000000-F240-41D7-9C3D-75EFE2C34FF3}"/>
            </c:ext>
          </c:extLst>
        </c:ser>
        <c:dLbls>
          <c:showLegendKey val="0"/>
          <c:showVal val="0"/>
          <c:showCatName val="0"/>
          <c:showSerName val="0"/>
          <c:showPercent val="0"/>
          <c:showBubbleSize val="0"/>
        </c:dLbls>
        <c:gapWidth val="150"/>
        <c:axId val="419385864"/>
        <c:axId val="41937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401.79</c:v>
                </c:pt>
                <c:pt idx="4">
                  <c:v>402.99</c:v>
                </c:pt>
              </c:numCache>
            </c:numRef>
          </c:val>
          <c:smooth val="0"/>
          <c:extLst>
            <c:ext xmlns:c16="http://schemas.microsoft.com/office/drawing/2014/chart" uri="{C3380CC4-5D6E-409C-BE32-E72D297353CC}">
              <c16:uniqueId val="{00000001-F240-41D7-9C3D-75EFE2C34FF3}"/>
            </c:ext>
          </c:extLst>
        </c:ser>
        <c:dLbls>
          <c:showLegendKey val="0"/>
          <c:showVal val="0"/>
          <c:showCatName val="0"/>
          <c:showSerName val="0"/>
          <c:showPercent val="0"/>
          <c:showBubbleSize val="0"/>
        </c:dLbls>
        <c:marker val="1"/>
        <c:smooth val="0"/>
        <c:axId val="419385864"/>
        <c:axId val="419379592"/>
      </c:lineChart>
      <c:dateAx>
        <c:axId val="419385864"/>
        <c:scaling>
          <c:orientation val="minMax"/>
        </c:scaling>
        <c:delete val="1"/>
        <c:axPos val="b"/>
        <c:numFmt formatCode="ge" sourceLinked="1"/>
        <c:majorTickMark val="none"/>
        <c:minorTickMark val="none"/>
        <c:tickLblPos val="none"/>
        <c:crossAx val="419379592"/>
        <c:crosses val="autoZero"/>
        <c:auto val="1"/>
        <c:lblOffset val="100"/>
        <c:baseTimeUnit val="years"/>
      </c:dateAx>
      <c:valAx>
        <c:axId val="419379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938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129.94</c:v>
                </c:pt>
                <c:pt idx="1">
                  <c:v>142.97999999999999</c:v>
                </c:pt>
                <c:pt idx="2">
                  <c:v>149.54</c:v>
                </c:pt>
                <c:pt idx="3">
                  <c:v>136.88</c:v>
                </c:pt>
                <c:pt idx="4">
                  <c:v>128.19</c:v>
                </c:pt>
              </c:numCache>
            </c:numRef>
          </c:val>
          <c:extLst>
            <c:ext xmlns:c16="http://schemas.microsoft.com/office/drawing/2014/chart" uri="{C3380CC4-5D6E-409C-BE32-E72D297353CC}">
              <c16:uniqueId val="{00000000-636D-4166-B369-BE459110B390}"/>
            </c:ext>
          </c:extLst>
        </c:ser>
        <c:dLbls>
          <c:showLegendKey val="0"/>
          <c:showVal val="0"/>
          <c:showCatName val="0"/>
          <c:showSerName val="0"/>
          <c:showPercent val="0"/>
          <c:showBubbleSize val="0"/>
        </c:dLbls>
        <c:gapWidth val="150"/>
        <c:axId val="419639424"/>
        <c:axId val="41964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100.12</c:v>
                </c:pt>
                <c:pt idx="4">
                  <c:v>98.66</c:v>
                </c:pt>
              </c:numCache>
            </c:numRef>
          </c:val>
          <c:smooth val="0"/>
          <c:extLst>
            <c:ext xmlns:c16="http://schemas.microsoft.com/office/drawing/2014/chart" uri="{C3380CC4-5D6E-409C-BE32-E72D297353CC}">
              <c16:uniqueId val="{00000001-636D-4166-B369-BE459110B390}"/>
            </c:ext>
          </c:extLst>
        </c:ser>
        <c:dLbls>
          <c:showLegendKey val="0"/>
          <c:showVal val="0"/>
          <c:showCatName val="0"/>
          <c:showSerName val="0"/>
          <c:showPercent val="0"/>
          <c:showBubbleSize val="0"/>
        </c:dLbls>
        <c:marker val="1"/>
        <c:smooth val="0"/>
        <c:axId val="419639424"/>
        <c:axId val="419643736"/>
      </c:lineChart>
      <c:dateAx>
        <c:axId val="419639424"/>
        <c:scaling>
          <c:orientation val="minMax"/>
        </c:scaling>
        <c:delete val="1"/>
        <c:axPos val="b"/>
        <c:numFmt formatCode="ge" sourceLinked="1"/>
        <c:majorTickMark val="none"/>
        <c:minorTickMark val="none"/>
        <c:tickLblPos val="none"/>
        <c:crossAx val="419643736"/>
        <c:crosses val="autoZero"/>
        <c:auto val="1"/>
        <c:lblOffset val="100"/>
        <c:baseTimeUnit val="years"/>
      </c:dateAx>
      <c:valAx>
        <c:axId val="41964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6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177.61</c:v>
                </c:pt>
                <c:pt idx="1">
                  <c:v>161.91</c:v>
                </c:pt>
                <c:pt idx="2">
                  <c:v>150.99</c:v>
                </c:pt>
                <c:pt idx="3">
                  <c:v>164.81</c:v>
                </c:pt>
                <c:pt idx="4">
                  <c:v>173.6</c:v>
                </c:pt>
              </c:numCache>
            </c:numRef>
          </c:val>
          <c:extLst>
            <c:ext xmlns:c16="http://schemas.microsoft.com/office/drawing/2014/chart" uri="{C3380CC4-5D6E-409C-BE32-E72D297353CC}">
              <c16:uniqueId val="{00000000-68D2-4838-A7F4-53FA9711CA8E}"/>
            </c:ext>
          </c:extLst>
        </c:ser>
        <c:dLbls>
          <c:showLegendKey val="0"/>
          <c:showVal val="0"/>
          <c:showCatName val="0"/>
          <c:showSerName val="0"/>
          <c:showPercent val="0"/>
          <c:showBubbleSize val="0"/>
        </c:dLbls>
        <c:gapWidth val="150"/>
        <c:axId val="419644520"/>
        <c:axId val="41964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174.97</c:v>
                </c:pt>
                <c:pt idx="4">
                  <c:v>178.59</c:v>
                </c:pt>
              </c:numCache>
            </c:numRef>
          </c:val>
          <c:smooth val="0"/>
          <c:extLst>
            <c:ext xmlns:c16="http://schemas.microsoft.com/office/drawing/2014/chart" uri="{C3380CC4-5D6E-409C-BE32-E72D297353CC}">
              <c16:uniqueId val="{00000001-68D2-4838-A7F4-53FA9711CA8E}"/>
            </c:ext>
          </c:extLst>
        </c:ser>
        <c:dLbls>
          <c:showLegendKey val="0"/>
          <c:showVal val="0"/>
          <c:showCatName val="0"/>
          <c:showSerName val="0"/>
          <c:showPercent val="0"/>
          <c:showBubbleSize val="0"/>
        </c:dLbls>
        <c:marker val="1"/>
        <c:smooth val="0"/>
        <c:axId val="419644520"/>
        <c:axId val="419640992"/>
      </c:lineChart>
      <c:dateAx>
        <c:axId val="419644520"/>
        <c:scaling>
          <c:orientation val="minMax"/>
        </c:scaling>
        <c:delete val="1"/>
        <c:axPos val="b"/>
        <c:numFmt formatCode="ge" sourceLinked="1"/>
        <c:majorTickMark val="none"/>
        <c:minorTickMark val="none"/>
        <c:tickLblPos val="none"/>
        <c:crossAx val="419640992"/>
        <c:crosses val="autoZero"/>
        <c:auto val="1"/>
        <c:lblOffset val="100"/>
        <c:baseTimeUnit val="years"/>
      </c:dateAx>
      <c:valAx>
        <c:axId val="4196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64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H87" sqref="BH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那珂川町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16439</v>
      </c>
      <c r="AM8" s="70"/>
      <c r="AN8" s="70"/>
      <c r="AO8" s="70"/>
      <c r="AP8" s="70"/>
      <c r="AQ8" s="70"/>
      <c r="AR8" s="70"/>
      <c r="AS8" s="70"/>
      <c r="AT8" s="66">
        <f>データ!$S$6</f>
        <v>192.78</v>
      </c>
      <c r="AU8" s="67"/>
      <c r="AV8" s="67"/>
      <c r="AW8" s="67"/>
      <c r="AX8" s="67"/>
      <c r="AY8" s="67"/>
      <c r="AZ8" s="67"/>
      <c r="BA8" s="67"/>
      <c r="BB8" s="69">
        <f>データ!$T$6</f>
        <v>85.27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63.88</v>
      </c>
      <c r="J10" s="67"/>
      <c r="K10" s="67"/>
      <c r="L10" s="67"/>
      <c r="M10" s="67"/>
      <c r="N10" s="67"/>
      <c r="O10" s="68"/>
      <c r="P10" s="69">
        <f>データ!$P$6</f>
        <v>96.37</v>
      </c>
      <c r="Q10" s="69"/>
      <c r="R10" s="69"/>
      <c r="S10" s="69"/>
      <c r="T10" s="69"/>
      <c r="U10" s="69"/>
      <c r="V10" s="69"/>
      <c r="W10" s="70">
        <f>データ!$Q$6</f>
        <v>4212</v>
      </c>
      <c r="X10" s="70"/>
      <c r="Y10" s="70"/>
      <c r="Z10" s="70"/>
      <c r="AA10" s="70"/>
      <c r="AB10" s="70"/>
      <c r="AC10" s="70"/>
      <c r="AD10" s="2"/>
      <c r="AE10" s="2"/>
      <c r="AF10" s="2"/>
      <c r="AG10" s="2"/>
      <c r="AH10" s="4"/>
      <c r="AI10" s="4"/>
      <c r="AJ10" s="4"/>
      <c r="AK10" s="4"/>
      <c r="AL10" s="70">
        <f>データ!$U$6</f>
        <v>15712</v>
      </c>
      <c r="AM10" s="70"/>
      <c r="AN10" s="70"/>
      <c r="AO10" s="70"/>
      <c r="AP10" s="70"/>
      <c r="AQ10" s="70"/>
      <c r="AR10" s="70"/>
      <c r="AS10" s="70"/>
      <c r="AT10" s="66">
        <f>データ!$V$6</f>
        <v>192.78</v>
      </c>
      <c r="AU10" s="67"/>
      <c r="AV10" s="67"/>
      <c r="AW10" s="67"/>
      <c r="AX10" s="67"/>
      <c r="AY10" s="67"/>
      <c r="AZ10" s="67"/>
      <c r="BA10" s="67"/>
      <c r="BB10" s="69">
        <f>データ!$W$6</f>
        <v>81.5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104</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5nhNWCRBsxehqLBOZQYBWhohTT+yMdMhzyMsBQTZcjEW/hd66YaJK9LQlQ/vHevLouu8zb3tUgrnBqG5twjMfQ==" saltValue="sDb6B3zN+d1lnxASUEvj9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94111</v>
      </c>
      <c r="D6" s="34">
        <f t="shared" si="3"/>
        <v>46</v>
      </c>
      <c r="E6" s="34">
        <f t="shared" si="3"/>
        <v>1</v>
      </c>
      <c r="F6" s="34">
        <f t="shared" si="3"/>
        <v>0</v>
      </c>
      <c r="G6" s="34">
        <f t="shared" si="3"/>
        <v>1</v>
      </c>
      <c r="H6" s="34" t="str">
        <f t="shared" si="3"/>
        <v>栃木県　那珂川町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63.88</v>
      </c>
      <c r="P6" s="35">
        <f t="shared" si="3"/>
        <v>96.37</v>
      </c>
      <c r="Q6" s="35">
        <f t="shared" si="3"/>
        <v>4212</v>
      </c>
      <c r="R6" s="35">
        <f t="shared" si="3"/>
        <v>16439</v>
      </c>
      <c r="S6" s="35">
        <f t="shared" si="3"/>
        <v>192.78</v>
      </c>
      <c r="T6" s="35">
        <f t="shared" si="3"/>
        <v>85.27</v>
      </c>
      <c r="U6" s="35">
        <f t="shared" si="3"/>
        <v>15712</v>
      </c>
      <c r="V6" s="35">
        <f t="shared" si="3"/>
        <v>192.78</v>
      </c>
      <c r="W6" s="35">
        <f t="shared" si="3"/>
        <v>81.5</v>
      </c>
      <c r="X6" s="36">
        <f>IF(X7="",NA(),X7)</f>
        <v>130.62</v>
      </c>
      <c r="Y6" s="36">
        <f t="shared" ref="Y6:AG6" si="4">IF(Y7="",NA(),Y7)</f>
        <v>140.85</v>
      </c>
      <c r="Z6" s="36">
        <f t="shared" si="4"/>
        <v>143.99</v>
      </c>
      <c r="AA6" s="36">
        <f t="shared" si="4"/>
        <v>131.37</v>
      </c>
      <c r="AB6" s="36">
        <f t="shared" si="4"/>
        <v>125.41</v>
      </c>
      <c r="AC6" s="36">
        <f t="shared" si="4"/>
        <v>107.2</v>
      </c>
      <c r="AD6" s="36">
        <f t="shared" si="4"/>
        <v>106.62</v>
      </c>
      <c r="AE6" s="36">
        <f t="shared" si="4"/>
        <v>107.95</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2.64</v>
      </c>
      <c r="AR6" s="36">
        <f t="shared" si="5"/>
        <v>3.16</v>
      </c>
      <c r="AS6" s="35" t="str">
        <f>IF(AS7="","",IF(AS7="-","【-】","【"&amp;SUBSTITUTE(TEXT(AS7,"#,##0.00"),"-","△")&amp;"】"))</f>
        <v>【1.05】</v>
      </c>
      <c r="AT6" s="36">
        <f>IF(AT7="",NA(),AT7)</f>
        <v>140.62</v>
      </c>
      <c r="AU6" s="36">
        <f t="shared" ref="AU6:BC6" si="6">IF(AU7="",NA(),AU7)</f>
        <v>171.16</v>
      </c>
      <c r="AV6" s="36">
        <f t="shared" si="6"/>
        <v>222.48</v>
      </c>
      <c r="AW6" s="36">
        <f t="shared" si="6"/>
        <v>248.66</v>
      </c>
      <c r="AX6" s="36">
        <f t="shared" si="6"/>
        <v>296.70999999999998</v>
      </c>
      <c r="AY6" s="36">
        <f t="shared" si="6"/>
        <v>434.72</v>
      </c>
      <c r="AZ6" s="36">
        <f t="shared" si="6"/>
        <v>416.14</v>
      </c>
      <c r="BA6" s="36">
        <f t="shared" si="6"/>
        <v>371.89</v>
      </c>
      <c r="BB6" s="36">
        <f t="shared" si="6"/>
        <v>359.47</v>
      </c>
      <c r="BC6" s="36">
        <f t="shared" si="6"/>
        <v>369.69</v>
      </c>
      <c r="BD6" s="35" t="str">
        <f>IF(BD7="","",IF(BD7="-","【-】","【"&amp;SUBSTITUTE(TEXT(BD7,"#,##0.00"),"-","△")&amp;"】"))</f>
        <v>【261.93】</v>
      </c>
      <c r="BE6" s="36">
        <f>IF(BE7="",NA(),BE7)</f>
        <v>429.58</v>
      </c>
      <c r="BF6" s="36">
        <f t="shared" ref="BF6:BN6" si="7">IF(BF7="",NA(),BF7)</f>
        <v>412.69</v>
      </c>
      <c r="BG6" s="36">
        <f t="shared" si="7"/>
        <v>410.34</v>
      </c>
      <c r="BH6" s="36">
        <f t="shared" si="7"/>
        <v>347.09</v>
      </c>
      <c r="BI6" s="36">
        <f t="shared" si="7"/>
        <v>368.83</v>
      </c>
      <c r="BJ6" s="36">
        <f t="shared" si="7"/>
        <v>495.76</v>
      </c>
      <c r="BK6" s="36">
        <f t="shared" si="7"/>
        <v>487.22</v>
      </c>
      <c r="BL6" s="36">
        <f t="shared" si="7"/>
        <v>483.11</v>
      </c>
      <c r="BM6" s="36">
        <f t="shared" si="7"/>
        <v>401.79</v>
      </c>
      <c r="BN6" s="36">
        <f t="shared" si="7"/>
        <v>402.99</v>
      </c>
      <c r="BO6" s="35" t="str">
        <f>IF(BO7="","",IF(BO7="-","【-】","【"&amp;SUBSTITUTE(TEXT(BO7,"#,##0.00"),"-","△")&amp;"】"))</f>
        <v>【270.46】</v>
      </c>
      <c r="BP6" s="36">
        <f>IF(BP7="",NA(),BP7)</f>
        <v>129.94</v>
      </c>
      <c r="BQ6" s="36">
        <f t="shared" ref="BQ6:BY6" si="8">IF(BQ7="",NA(),BQ7)</f>
        <v>142.97999999999999</v>
      </c>
      <c r="BR6" s="36">
        <f t="shared" si="8"/>
        <v>149.54</v>
      </c>
      <c r="BS6" s="36">
        <f t="shared" si="8"/>
        <v>136.88</v>
      </c>
      <c r="BT6" s="36">
        <f t="shared" si="8"/>
        <v>128.19</v>
      </c>
      <c r="BU6" s="36">
        <f t="shared" si="8"/>
        <v>93.66</v>
      </c>
      <c r="BV6" s="36">
        <f t="shared" si="8"/>
        <v>92.76</v>
      </c>
      <c r="BW6" s="36">
        <f t="shared" si="8"/>
        <v>93.28</v>
      </c>
      <c r="BX6" s="36">
        <f t="shared" si="8"/>
        <v>100.12</v>
      </c>
      <c r="BY6" s="36">
        <f t="shared" si="8"/>
        <v>98.66</v>
      </c>
      <c r="BZ6" s="35" t="str">
        <f>IF(BZ7="","",IF(BZ7="-","【-】","【"&amp;SUBSTITUTE(TEXT(BZ7,"#,##0.00"),"-","△")&amp;"】"))</f>
        <v>【103.91】</v>
      </c>
      <c r="CA6" s="36">
        <f>IF(CA7="",NA(),CA7)</f>
        <v>177.61</v>
      </c>
      <c r="CB6" s="36">
        <f t="shared" ref="CB6:CJ6" si="9">IF(CB7="",NA(),CB7)</f>
        <v>161.91</v>
      </c>
      <c r="CC6" s="36">
        <f t="shared" si="9"/>
        <v>150.99</v>
      </c>
      <c r="CD6" s="36">
        <f t="shared" si="9"/>
        <v>164.81</v>
      </c>
      <c r="CE6" s="36">
        <f t="shared" si="9"/>
        <v>173.6</v>
      </c>
      <c r="CF6" s="36">
        <f t="shared" si="9"/>
        <v>208.21</v>
      </c>
      <c r="CG6" s="36">
        <f t="shared" si="9"/>
        <v>208.67</v>
      </c>
      <c r="CH6" s="36">
        <f t="shared" si="9"/>
        <v>208.29</v>
      </c>
      <c r="CI6" s="36">
        <f t="shared" si="9"/>
        <v>174.97</v>
      </c>
      <c r="CJ6" s="36">
        <f t="shared" si="9"/>
        <v>178.59</v>
      </c>
      <c r="CK6" s="35" t="str">
        <f>IF(CK7="","",IF(CK7="-","【-】","【"&amp;SUBSTITUTE(TEXT(CK7,"#,##0.00"),"-","△")&amp;"】"))</f>
        <v>【167.11】</v>
      </c>
      <c r="CL6" s="36">
        <f>IF(CL7="",NA(),CL7)</f>
        <v>48.64</v>
      </c>
      <c r="CM6" s="36">
        <f t="shared" ref="CM6:CU6" si="10">IF(CM7="",NA(),CM7)</f>
        <v>46.8</v>
      </c>
      <c r="CN6" s="36">
        <f t="shared" si="10"/>
        <v>66.959999999999994</v>
      </c>
      <c r="CO6" s="36">
        <f t="shared" si="10"/>
        <v>65.25</v>
      </c>
      <c r="CP6" s="36">
        <f t="shared" si="10"/>
        <v>65.28</v>
      </c>
      <c r="CQ6" s="36">
        <f t="shared" si="10"/>
        <v>49.22</v>
      </c>
      <c r="CR6" s="36">
        <f t="shared" si="10"/>
        <v>49.08</v>
      </c>
      <c r="CS6" s="36">
        <f t="shared" si="10"/>
        <v>49.32</v>
      </c>
      <c r="CT6" s="36">
        <f t="shared" si="10"/>
        <v>55.63</v>
      </c>
      <c r="CU6" s="36">
        <f t="shared" si="10"/>
        <v>55.03</v>
      </c>
      <c r="CV6" s="35" t="str">
        <f>IF(CV7="","",IF(CV7="-","【-】","【"&amp;SUBSTITUTE(TEXT(CV7,"#,##0.00"),"-","△")&amp;"】"))</f>
        <v>【60.27】</v>
      </c>
      <c r="CW6" s="36">
        <f>IF(CW7="",NA(),CW7)</f>
        <v>78.47</v>
      </c>
      <c r="CX6" s="36">
        <f t="shared" ref="CX6:DF6" si="11">IF(CX7="",NA(),CX7)</f>
        <v>79.400000000000006</v>
      </c>
      <c r="CY6" s="36">
        <f t="shared" si="11"/>
        <v>78.64</v>
      </c>
      <c r="CZ6" s="36">
        <f t="shared" si="11"/>
        <v>80.88</v>
      </c>
      <c r="DA6" s="36">
        <f t="shared" si="11"/>
        <v>80.91</v>
      </c>
      <c r="DB6" s="36">
        <f t="shared" si="11"/>
        <v>79.48</v>
      </c>
      <c r="DC6" s="36">
        <f t="shared" si="11"/>
        <v>79.3</v>
      </c>
      <c r="DD6" s="36">
        <f t="shared" si="11"/>
        <v>79.34</v>
      </c>
      <c r="DE6" s="36">
        <f t="shared" si="11"/>
        <v>82.04</v>
      </c>
      <c r="DF6" s="36">
        <f t="shared" si="11"/>
        <v>81.900000000000006</v>
      </c>
      <c r="DG6" s="35" t="str">
        <f>IF(DG7="","",IF(DG7="-","【-】","【"&amp;SUBSTITUTE(TEXT(DG7,"#,##0.00"),"-","△")&amp;"】"))</f>
        <v>【89.92】</v>
      </c>
      <c r="DH6" s="36">
        <f>IF(DH7="",NA(),DH7)</f>
        <v>60.43</v>
      </c>
      <c r="DI6" s="36">
        <f t="shared" ref="DI6:DQ6" si="12">IF(DI7="",NA(),DI7)</f>
        <v>61.63</v>
      </c>
      <c r="DJ6" s="36">
        <f t="shared" si="12"/>
        <v>62.7</v>
      </c>
      <c r="DK6" s="36">
        <f t="shared" si="12"/>
        <v>63.24</v>
      </c>
      <c r="DL6" s="36">
        <f t="shared" si="12"/>
        <v>63.01</v>
      </c>
      <c r="DM6" s="36">
        <f t="shared" si="12"/>
        <v>46.12</v>
      </c>
      <c r="DN6" s="36">
        <f t="shared" si="12"/>
        <v>47.44</v>
      </c>
      <c r="DO6" s="36">
        <f t="shared" si="12"/>
        <v>48.3</v>
      </c>
      <c r="DP6" s="36">
        <f t="shared" si="12"/>
        <v>48.05</v>
      </c>
      <c r="DQ6" s="36">
        <f t="shared" si="12"/>
        <v>48.87</v>
      </c>
      <c r="DR6" s="35" t="str">
        <f>IF(DR7="","",IF(DR7="-","【-】","【"&amp;SUBSTITUTE(TEXT(DR7,"#,##0.00"),"-","△")&amp;"】"))</f>
        <v>【48.85】</v>
      </c>
      <c r="DS6" s="35">
        <f>IF(DS7="",NA(),DS7)</f>
        <v>0</v>
      </c>
      <c r="DT6" s="35">
        <f t="shared" ref="DT6:EB6" si="13">IF(DT7="",NA(),DT7)</f>
        <v>0</v>
      </c>
      <c r="DU6" s="35">
        <f t="shared" si="13"/>
        <v>0</v>
      </c>
      <c r="DV6" s="35">
        <f t="shared" si="13"/>
        <v>0</v>
      </c>
      <c r="DW6" s="36">
        <f t="shared" si="13"/>
        <v>0.27</v>
      </c>
      <c r="DX6" s="36">
        <f t="shared" si="13"/>
        <v>9.86</v>
      </c>
      <c r="DY6" s="36">
        <f t="shared" si="13"/>
        <v>11.16</v>
      </c>
      <c r="DZ6" s="36">
        <f t="shared" si="13"/>
        <v>12.43</v>
      </c>
      <c r="EA6" s="36">
        <f t="shared" si="13"/>
        <v>13.39</v>
      </c>
      <c r="EB6" s="36">
        <f t="shared" si="13"/>
        <v>14.85</v>
      </c>
      <c r="EC6" s="35" t="str">
        <f>IF(EC7="","",IF(EC7="-","【-】","【"&amp;SUBSTITUTE(TEXT(EC7,"#,##0.00"),"-","△")&amp;"】"))</f>
        <v>【17.80】</v>
      </c>
      <c r="ED6" s="36">
        <f>IF(ED7="",NA(),ED7)</f>
        <v>0.84</v>
      </c>
      <c r="EE6" s="36">
        <f t="shared" ref="EE6:EM6" si="14">IF(EE7="",NA(),EE7)</f>
        <v>0.64</v>
      </c>
      <c r="EF6" s="36">
        <f t="shared" si="14"/>
        <v>0.51</v>
      </c>
      <c r="EG6" s="36">
        <f t="shared" si="14"/>
        <v>0.55000000000000004</v>
      </c>
      <c r="EH6" s="36">
        <f t="shared" si="14"/>
        <v>0.63</v>
      </c>
      <c r="EI6" s="36">
        <f t="shared" si="14"/>
        <v>0.56000000000000005</v>
      </c>
      <c r="EJ6" s="36">
        <f t="shared" si="14"/>
        <v>0.65</v>
      </c>
      <c r="EK6" s="36">
        <f t="shared" si="14"/>
        <v>0.46</v>
      </c>
      <c r="EL6" s="36">
        <f t="shared" si="14"/>
        <v>0.54</v>
      </c>
      <c r="EM6" s="36">
        <f t="shared" si="14"/>
        <v>0.5</v>
      </c>
      <c r="EN6" s="35" t="str">
        <f>IF(EN7="","",IF(EN7="-","【-】","【"&amp;SUBSTITUTE(TEXT(EN7,"#,##0.00"),"-","△")&amp;"】"))</f>
        <v>【0.70】</v>
      </c>
    </row>
    <row r="7" spans="1:144" s="37" customFormat="1" x14ac:dyDescent="0.15">
      <c r="A7" s="29"/>
      <c r="B7" s="38">
        <v>2018</v>
      </c>
      <c r="C7" s="38">
        <v>94111</v>
      </c>
      <c r="D7" s="38">
        <v>46</v>
      </c>
      <c r="E7" s="38">
        <v>1</v>
      </c>
      <c r="F7" s="38">
        <v>0</v>
      </c>
      <c r="G7" s="38">
        <v>1</v>
      </c>
      <c r="H7" s="38" t="s">
        <v>92</v>
      </c>
      <c r="I7" s="38" t="s">
        <v>93</v>
      </c>
      <c r="J7" s="38" t="s">
        <v>94</v>
      </c>
      <c r="K7" s="38" t="s">
        <v>95</v>
      </c>
      <c r="L7" s="38" t="s">
        <v>96</v>
      </c>
      <c r="M7" s="38" t="s">
        <v>97</v>
      </c>
      <c r="N7" s="39" t="s">
        <v>98</v>
      </c>
      <c r="O7" s="39">
        <v>63.88</v>
      </c>
      <c r="P7" s="39">
        <v>96.37</v>
      </c>
      <c r="Q7" s="39">
        <v>4212</v>
      </c>
      <c r="R7" s="39">
        <v>16439</v>
      </c>
      <c r="S7" s="39">
        <v>192.78</v>
      </c>
      <c r="T7" s="39">
        <v>85.27</v>
      </c>
      <c r="U7" s="39">
        <v>15712</v>
      </c>
      <c r="V7" s="39">
        <v>192.78</v>
      </c>
      <c r="W7" s="39">
        <v>81.5</v>
      </c>
      <c r="X7" s="39">
        <v>130.62</v>
      </c>
      <c r="Y7" s="39">
        <v>140.85</v>
      </c>
      <c r="Z7" s="39">
        <v>143.99</v>
      </c>
      <c r="AA7" s="39">
        <v>131.37</v>
      </c>
      <c r="AB7" s="39">
        <v>125.41</v>
      </c>
      <c r="AC7" s="39">
        <v>107.2</v>
      </c>
      <c r="AD7" s="39">
        <v>106.62</v>
      </c>
      <c r="AE7" s="39">
        <v>107.95</v>
      </c>
      <c r="AF7" s="39">
        <v>110.05</v>
      </c>
      <c r="AG7" s="39">
        <v>108.87</v>
      </c>
      <c r="AH7" s="39">
        <v>112.83</v>
      </c>
      <c r="AI7" s="39">
        <v>0</v>
      </c>
      <c r="AJ7" s="39">
        <v>0</v>
      </c>
      <c r="AK7" s="39">
        <v>0</v>
      </c>
      <c r="AL7" s="39">
        <v>0</v>
      </c>
      <c r="AM7" s="39">
        <v>0</v>
      </c>
      <c r="AN7" s="39">
        <v>13.46</v>
      </c>
      <c r="AO7" s="39">
        <v>12.59</v>
      </c>
      <c r="AP7" s="39">
        <v>12.44</v>
      </c>
      <c r="AQ7" s="39">
        <v>2.64</v>
      </c>
      <c r="AR7" s="39">
        <v>3.16</v>
      </c>
      <c r="AS7" s="39">
        <v>1.05</v>
      </c>
      <c r="AT7" s="39">
        <v>140.62</v>
      </c>
      <c r="AU7" s="39">
        <v>171.16</v>
      </c>
      <c r="AV7" s="39">
        <v>222.48</v>
      </c>
      <c r="AW7" s="39">
        <v>248.66</v>
      </c>
      <c r="AX7" s="39">
        <v>296.70999999999998</v>
      </c>
      <c r="AY7" s="39">
        <v>434.72</v>
      </c>
      <c r="AZ7" s="39">
        <v>416.14</v>
      </c>
      <c r="BA7" s="39">
        <v>371.89</v>
      </c>
      <c r="BB7" s="39">
        <v>359.47</v>
      </c>
      <c r="BC7" s="39">
        <v>369.69</v>
      </c>
      <c r="BD7" s="39">
        <v>261.93</v>
      </c>
      <c r="BE7" s="39">
        <v>429.58</v>
      </c>
      <c r="BF7" s="39">
        <v>412.69</v>
      </c>
      <c r="BG7" s="39">
        <v>410.34</v>
      </c>
      <c r="BH7" s="39">
        <v>347.09</v>
      </c>
      <c r="BI7" s="39">
        <v>368.83</v>
      </c>
      <c r="BJ7" s="39">
        <v>495.76</v>
      </c>
      <c r="BK7" s="39">
        <v>487.22</v>
      </c>
      <c r="BL7" s="39">
        <v>483.11</v>
      </c>
      <c r="BM7" s="39">
        <v>401.79</v>
      </c>
      <c r="BN7" s="39">
        <v>402.99</v>
      </c>
      <c r="BO7" s="39">
        <v>270.45999999999998</v>
      </c>
      <c r="BP7" s="39">
        <v>129.94</v>
      </c>
      <c r="BQ7" s="39">
        <v>142.97999999999999</v>
      </c>
      <c r="BR7" s="39">
        <v>149.54</v>
      </c>
      <c r="BS7" s="39">
        <v>136.88</v>
      </c>
      <c r="BT7" s="39">
        <v>128.19</v>
      </c>
      <c r="BU7" s="39">
        <v>93.66</v>
      </c>
      <c r="BV7" s="39">
        <v>92.76</v>
      </c>
      <c r="BW7" s="39">
        <v>93.28</v>
      </c>
      <c r="BX7" s="39">
        <v>100.12</v>
      </c>
      <c r="BY7" s="39">
        <v>98.66</v>
      </c>
      <c r="BZ7" s="39">
        <v>103.91</v>
      </c>
      <c r="CA7" s="39">
        <v>177.61</v>
      </c>
      <c r="CB7" s="39">
        <v>161.91</v>
      </c>
      <c r="CC7" s="39">
        <v>150.99</v>
      </c>
      <c r="CD7" s="39">
        <v>164.81</v>
      </c>
      <c r="CE7" s="39">
        <v>173.6</v>
      </c>
      <c r="CF7" s="39">
        <v>208.21</v>
      </c>
      <c r="CG7" s="39">
        <v>208.67</v>
      </c>
      <c r="CH7" s="39">
        <v>208.29</v>
      </c>
      <c r="CI7" s="39">
        <v>174.97</v>
      </c>
      <c r="CJ7" s="39">
        <v>178.59</v>
      </c>
      <c r="CK7" s="39">
        <v>167.11</v>
      </c>
      <c r="CL7" s="39">
        <v>48.64</v>
      </c>
      <c r="CM7" s="39">
        <v>46.8</v>
      </c>
      <c r="CN7" s="39">
        <v>66.959999999999994</v>
      </c>
      <c r="CO7" s="39">
        <v>65.25</v>
      </c>
      <c r="CP7" s="39">
        <v>65.28</v>
      </c>
      <c r="CQ7" s="39">
        <v>49.22</v>
      </c>
      <c r="CR7" s="39">
        <v>49.08</v>
      </c>
      <c r="CS7" s="39">
        <v>49.32</v>
      </c>
      <c r="CT7" s="39">
        <v>55.63</v>
      </c>
      <c r="CU7" s="39">
        <v>55.03</v>
      </c>
      <c r="CV7" s="39">
        <v>60.27</v>
      </c>
      <c r="CW7" s="39">
        <v>78.47</v>
      </c>
      <c r="CX7" s="39">
        <v>79.400000000000006</v>
      </c>
      <c r="CY7" s="39">
        <v>78.64</v>
      </c>
      <c r="CZ7" s="39">
        <v>80.88</v>
      </c>
      <c r="DA7" s="39">
        <v>80.91</v>
      </c>
      <c r="DB7" s="39">
        <v>79.48</v>
      </c>
      <c r="DC7" s="39">
        <v>79.3</v>
      </c>
      <c r="DD7" s="39">
        <v>79.34</v>
      </c>
      <c r="DE7" s="39">
        <v>82.04</v>
      </c>
      <c r="DF7" s="39">
        <v>81.900000000000006</v>
      </c>
      <c r="DG7" s="39">
        <v>89.92</v>
      </c>
      <c r="DH7" s="39">
        <v>60.43</v>
      </c>
      <c r="DI7" s="39">
        <v>61.63</v>
      </c>
      <c r="DJ7" s="39">
        <v>62.7</v>
      </c>
      <c r="DK7" s="39">
        <v>63.24</v>
      </c>
      <c r="DL7" s="39">
        <v>63.01</v>
      </c>
      <c r="DM7" s="39">
        <v>46.12</v>
      </c>
      <c r="DN7" s="39">
        <v>47.44</v>
      </c>
      <c r="DO7" s="39">
        <v>48.3</v>
      </c>
      <c r="DP7" s="39">
        <v>48.05</v>
      </c>
      <c r="DQ7" s="39">
        <v>48.87</v>
      </c>
      <c r="DR7" s="39">
        <v>48.85</v>
      </c>
      <c r="DS7" s="39">
        <v>0</v>
      </c>
      <c r="DT7" s="39">
        <v>0</v>
      </c>
      <c r="DU7" s="39">
        <v>0</v>
      </c>
      <c r="DV7" s="39">
        <v>0</v>
      </c>
      <c r="DW7" s="39">
        <v>0.27</v>
      </c>
      <c r="DX7" s="39">
        <v>9.86</v>
      </c>
      <c r="DY7" s="39">
        <v>11.16</v>
      </c>
      <c r="DZ7" s="39">
        <v>12.43</v>
      </c>
      <c r="EA7" s="39">
        <v>13.39</v>
      </c>
      <c r="EB7" s="39">
        <v>14.85</v>
      </c>
      <c r="EC7" s="39">
        <v>17.8</v>
      </c>
      <c r="ED7" s="39">
        <v>0.84</v>
      </c>
      <c r="EE7" s="39">
        <v>0.64</v>
      </c>
      <c r="EF7" s="39">
        <v>0.51</v>
      </c>
      <c r="EG7" s="39">
        <v>0.55000000000000004</v>
      </c>
      <c r="EH7" s="39">
        <v>0.63</v>
      </c>
      <c r="EI7" s="39">
        <v>0.56000000000000005</v>
      </c>
      <c r="EJ7" s="39">
        <v>0.65</v>
      </c>
      <c r="EK7" s="39">
        <v>0.46</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2020-02-26T10:48:25Z</cp:lastPrinted>
  <dcterms:created xsi:type="dcterms:W3CDTF">2019-12-05T04:11:42Z</dcterms:created>
  <dcterms:modified xsi:type="dcterms:W3CDTF">2020-02-26T10:48:28Z</dcterms:modified>
  <cp:category/>
</cp:coreProperties>
</file>