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5下水（特環）\"/>
    </mc:Choice>
  </mc:AlternateContent>
  <workbookProtection workbookAlgorithmName="SHA-512" workbookHashValue="soOGLx/srjcYGs2ByWNGbkasG59Ub+ziw/WTPfjMO65sIgiTpiX5m5Q1Xxn/2GrvBoFDXBxQcHxwFMlquuhC5A==" workbookSaltValue="GwLGHqao5PIIBc2M8yqzzQ==" workbookSpinCount="100000" lockStructure="1"/>
  <bookViews>
    <workbookView xWindow="-120" yWindow="-120" windowWidth="19800" windowHeight="117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AD10" i="4"/>
  <c r="I10" i="4"/>
  <c r="B10" i="4"/>
  <c r="BB8" i="4"/>
  <c r="AL8" i="4"/>
  <c r="P8" i="4"/>
  <c r="I8" i="4"/>
  <c r="B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<sst xmlns="http://schemas.openxmlformats.org/spreadsheetml/2006/main" count="236" uniqueCount="121">
  <si>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</si>
  <si>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</si>
  <si>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</si>
  <si>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</si>
  <si>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</si>
  <si>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</si>
  <si>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</si>
  <si>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</si>
  <si>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</si>
  <si>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</si>
  <si>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</si>
  <si>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</si>
  <si>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</si>
  <si>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</si>
  <si>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</si>
  <si>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</si>
  <si>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</si>
  <si>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</si>
  <si>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</si>
  <si>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</si>
  <si>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</si>
  <si>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</si>
  <si>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</si>
  <si>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</si>
  <si>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</si>
  <si>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</si>
  <si>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</si>
  <si>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</si>
  <si>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</si>
  <si>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</si>
  <si>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</si>
  <si>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</si>
  <si>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</si>
  <si>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</si>
  <si>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</si>
  <si>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</si>
  <si>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</si>
  <si>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</si>
  <si>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</si>
  <si>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</si>
  <si>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</si>
  <si>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</si>
  <si>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</si>
  <si>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</si>
  <si>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</si>
  <si>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</si>
  <si>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</si>
  <si>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</si>
  <si>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</si>
  <si>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</si>
  <si>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</si>
  <si>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</si>
  <si>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</si>
  <si>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</si>
  <si>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</si>
  <si>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</si>
  <si>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</si>
  <si>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</si>
  <si>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</si>
  <si>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</si>
  <si>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</si>
  <si>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</si>
  <si>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</si>
  <si>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</si>
  <si>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</si>
  <si>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</si>
  <si>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</si>
  <si>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</si>
  <si>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</si>
  <si>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</si>
  <si>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</si>
  <si>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</si>
  <si>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</si>
  <si>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</si>
  <si>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</si>
  <si>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</si>
  <si>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</si>
  <si>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</si>
  <si>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</si>
  <si>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</si>
  <si>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</si>
  <si>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</si>
  <si>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</si>
  <si>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</si>
  <si>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</si>
  <si>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</si>
  <si>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</si>
  <si>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</si>
  <si>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</si>
  <si>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</si>
  <si>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</si>
  <si>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</si>
  <si>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</si>
  <si>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</si>
  <si>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</si>
  <si>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</si>
  <si>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</si>
  <si>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</si>
  <si>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</si>
  <si>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</si>
  <si>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</si>
  <si>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</si>
  <si>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</si>
  <si>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</si>
  <si>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</si>
  <si>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</si>
  <si>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</si>
  <si>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</si>
  <si>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</si>
  <si>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</si>
  <si>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</si>
  <si>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</si>
  <si>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</si>
  <si>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</si>
  <si>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</si>
  <si>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</si>
  <si>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</si>
  <si>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</si>
  <si>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・人口減少等により、今後、使用料収入の増額が見込めない状況であることから、経営健全化に向けた施策等を検討していく必要がある。
・処理区域内の面整備は完了しており、新たな投資は今のところ予定はない。
・今後予想される施設の改築更新については、優先順位により計画的に対策を行っていく必要がある。</t>
    <rPh sb="1" eb="3">
      <t>ジンコウ</t>
    </rPh>
    <rPh sb="3" eb="5">
      <t>ゲンショウ</t>
    </rPh>
    <rPh sb="5" eb="6">
      <t>トウ</t>
    </rPh>
    <rPh sb="10" eb="12">
      <t>コンゴ</t>
    </rPh>
    <rPh sb="13" eb="16">
      <t>シヨウリョウ</t>
    </rPh>
    <rPh sb="16" eb="18">
      <t>シュウニュウ</t>
    </rPh>
    <rPh sb="19" eb="21">
      <t>ゾウガク</t>
    </rPh>
    <rPh sb="22" eb="24">
      <t>ミコ</t>
    </rPh>
    <rPh sb="27" eb="29">
      <t>ジョウキョウ</t>
    </rPh>
    <rPh sb="37" eb="39">
      <t>ケイエイ</t>
    </rPh>
    <rPh sb="39" eb="42">
      <t>ケンゼンカ</t>
    </rPh>
    <rPh sb="43" eb="44">
      <t>ム</t>
    </rPh>
    <rPh sb="129" eb="132">
      <t>ケイカクテキ</t>
    </rPh>
    <rPh sb="133" eb="135">
      <t>タイサク</t>
    </rPh>
    <rPh sb="136" eb="137">
      <t>オコナ</t>
    </rPh>
    <rPh sb="141" eb="143">
      <t>ヒツヨウ</t>
    </rPh>
    <phoneticPr fontId="4"/>
  </si>
  <si>
    <t>・供用開始後25年程度経過しているが、定期点検等の結果を踏まえると、施設については比較的良好な状態である。
・今後予想される施設の改築（更新・長寿命化）に向けて、施設の点検・調査を定期的に実施し、計画的な対策を講じなければならない。</t>
    <rPh sb="1" eb="3">
      <t>キョウヨウ</t>
    </rPh>
    <rPh sb="3" eb="5">
      <t>カイシ</t>
    </rPh>
    <rPh sb="5" eb="6">
      <t>ゴ</t>
    </rPh>
    <rPh sb="8" eb="9">
      <t>ネン</t>
    </rPh>
    <rPh sb="9" eb="11">
      <t>テイド</t>
    </rPh>
    <rPh sb="11" eb="13">
      <t>ケイカ</t>
    </rPh>
    <rPh sb="19" eb="21">
      <t>テイキ</t>
    </rPh>
    <rPh sb="21" eb="23">
      <t>テンケン</t>
    </rPh>
    <rPh sb="23" eb="24">
      <t>トウ</t>
    </rPh>
    <rPh sb="25" eb="27">
      <t>ケッカ</t>
    </rPh>
    <rPh sb="28" eb="29">
      <t>フ</t>
    </rPh>
    <rPh sb="34" eb="36">
      <t>シセツ</t>
    </rPh>
    <rPh sb="41" eb="44">
      <t>ヒカクテキ</t>
    </rPh>
    <rPh sb="44" eb="46">
      <t>リョウコウ</t>
    </rPh>
    <rPh sb="47" eb="49">
      <t>ジョウタイ</t>
    </rPh>
    <phoneticPr fontId="4"/>
  </si>
  <si>
    <t>・近年汚水処理原価が増加傾向、経費回収率が減少傾向であり、施設の維持管理費を使用料収入で賄うことが困難な状況となっているため、施設維持管理費の削減に向けた取り組みが必要である。
・人口減少等により水洗化人口が減っていく中、有収水量の増加は見込めない。
・経費回収率が低く、整備した施設の効率性が悪い。</t>
    <rPh sb="1" eb="3">
      <t>キンネン</t>
    </rPh>
    <rPh sb="3" eb="5">
      <t>オスイ</t>
    </rPh>
    <rPh sb="5" eb="7">
      <t>ショリ</t>
    </rPh>
    <rPh sb="7" eb="9">
      <t>ゲンカ</t>
    </rPh>
    <rPh sb="12" eb="14">
      <t>ケイコウ</t>
    </rPh>
    <rPh sb="15" eb="17">
      <t>ケイヒ</t>
    </rPh>
    <rPh sb="17" eb="19">
      <t>カイシュウ</t>
    </rPh>
    <rPh sb="19" eb="20">
      <t>リツ</t>
    </rPh>
    <rPh sb="21" eb="23">
      <t>ゲンショウ</t>
    </rPh>
    <rPh sb="23" eb="25">
      <t>ケイコウ</t>
    </rPh>
    <rPh sb="29" eb="31">
      <t>シセツ</t>
    </rPh>
    <rPh sb="32" eb="34">
      <t>イジ</t>
    </rPh>
    <rPh sb="34" eb="36">
      <t>カンリ</t>
    </rPh>
    <rPh sb="36" eb="37">
      <t>ヒ</t>
    </rPh>
    <rPh sb="38" eb="41">
      <t>シヨウリョウ</t>
    </rPh>
    <rPh sb="41" eb="43">
      <t>シュウニュウ</t>
    </rPh>
    <rPh sb="44" eb="45">
      <t>マカナ</t>
    </rPh>
    <rPh sb="49" eb="51">
      <t>コンナン</t>
    </rPh>
    <rPh sb="52" eb="54">
      <t>ジョウキョウ</t>
    </rPh>
    <rPh sb="91" eb="93">
      <t>ジンコウ</t>
    </rPh>
    <rPh sb="93" eb="95">
      <t>ゲンショウ</t>
    </rPh>
    <rPh sb="95" eb="96">
      <t>トウ</t>
    </rPh>
    <rPh sb="99" eb="102">
      <t>スイセンカ</t>
    </rPh>
    <rPh sb="102" eb="104">
      <t>ジンコウ</t>
    </rPh>
    <rPh sb="105" eb="106">
      <t>ヘ</t>
    </rPh>
    <rPh sb="110" eb="111">
      <t>ナカ</t>
    </rPh>
    <rPh sb="112" eb="114">
      <t>ユウシュウ</t>
    </rPh>
    <rPh sb="114" eb="116">
      <t>スイリョウ</t>
    </rPh>
    <rPh sb="117" eb="119">
      <t>ゾウカ</t>
    </rPh>
    <rPh sb="120" eb="122">
      <t>ミコ</t>
    </rPh>
    <rPh sb="129" eb="131">
      <t>ケイヒ</t>
    </rPh>
    <rPh sb="131" eb="133">
      <t>カイシュウ</t>
    </rPh>
    <rPh sb="133" eb="134">
      <t>リツ</t>
    </rPh>
    <rPh sb="135" eb="136">
      <t>ヒク</t>
    </rPh>
    <rPh sb="138" eb="140">
      <t>セイビ</t>
    </rPh>
    <rPh sb="142" eb="144">
      <t>シセツ</t>
    </rPh>
    <rPh sb="145" eb="148">
      <t>コウリツセイ</t>
    </rPh>
    <rPh sb="149" eb="150">
      <t>ワル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</si>
</sst>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F1-4F26-8737-B9735724493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4AF1-4F26-8737-B9735724493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41.67</c:v>
                </c:pt>
                <c:pt idx="1">
                  <c:v>42.44</c:v>
                </c:pt>
                <c:pt idx="2">
                  <c:v>42.72</c:v>
                </c:pt>
                <c:pt idx="3">
                  <c:v>40.56</c:v>
                </c:pt>
                <c:pt idx="4">
                  <c:v>43.28</c:v>
                </c:pt>
              </c:numCache>
            </c:numRef>
          </c:val>
          <c:extLst>
            <c:ext xmlns:c16="http://schemas.microsoft.com/office/drawing/2014/chart" uri="{C3380CC4-5D6E-409C-BE32-E72D297353CC}">
              <c16:uniqueId val="{00000000-61B2-478D-9525-19E03250386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61B2-478D-9525-19E03250386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85.18</c:v>
                </c:pt>
                <c:pt idx="1">
                  <c:v>85.52</c:v>
                </c:pt>
                <c:pt idx="2">
                  <c:v>86.23</c:v>
                </c:pt>
                <c:pt idx="3">
                  <c:v>86.29</c:v>
                </c:pt>
                <c:pt idx="4">
                  <c:v>86.01</c:v>
                </c:pt>
              </c:numCache>
            </c:numRef>
          </c:val>
          <c:extLst>
            <c:ext xmlns:c16="http://schemas.microsoft.com/office/drawing/2014/chart" uri="{C3380CC4-5D6E-409C-BE32-E72D297353CC}">
              <c16:uniqueId val="{00000000-6EB2-45BA-8C22-F5AED0962D0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6EB2-45BA-8C22-F5AED0962D0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100.71</c:v>
                </c:pt>
                <c:pt idx="1">
                  <c:v>99.22</c:v>
                </c:pt>
                <c:pt idx="2">
                  <c:v>99.84</c:v>
                </c:pt>
                <c:pt idx="3">
                  <c:v>100.51</c:v>
                </c:pt>
                <c:pt idx="4">
                  <c:v>99.84</c:v>
                </c:pt>
              </c:numCache>
            </c:numRef>
          </c:val>
          <c:extLst>
            <c:ext xmlns:c16="http://schemas.microsoft.com/office/drawing/2014/chart" uri="{C3380CC4-5D6E-409C-BE32-E72D297353CC}">
              <c16:uniqueId val="{00000000-8454-4E4B-89A7-F6590AF6FDD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54-4E4B-89A7-F6590AF6FDD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EA-422B-ABC0-54102AAE6CF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EA-422B-ABC0-54102AAE6CF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F8-496F-B970-1B1EB3E8677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F8-496F-B970-1B1EB3E8677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82-45D0-8D63-090588B23E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82-45D0-8D63-090588B23E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0C-4DE3-A2C6-9F3BD9A5A9E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0C-4DE3-A2C6-9F3BD9A5A9E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A7-4563-9736-EECDAE2AE93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72A7-4563-9736-EECDAE2AE93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52.62</c:v>
                </c:pt>
                <c:pt idx="1">
                  <c:v>58.32</c:v>
                </c:pt>
                <c:pt idx="2">
                  <c:v>58.77</c:v>
                </c:pt>
                <c:pt idx="3">
                  <c:v>57.29</c:v>
                </c:pt>
                <c:pt idx="4">
                  <c:v>56.84</c:v>
                </c:pt>
              </c:numCache>
            </c:numRef>
          </c:val>
          <c:extLst>
            <c:ext xmlns:c16="http://schemas.microsoft.com/office/drawing/2014/chart" uri="{C3380CC4-5D6E-409C-BE32-E72D297353CC}">
              <c16:uniqueId val="{00000000-4C40-475F-96D8-E6B7B7870B6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4C40-475F-96D8-E6B7B7870B6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293</c:v>
                </c:pt>
                <c:pt idx="1">
                  <c:v>262.56</c:v>
                </c:pt>
                <c:pt idx="2">
                  <c:v>260.01</c:v>
                </c:pt>
                <c:pt idx="3">
                  <c:v>268.54000000000002</c:v>
                </c:pt>
                <c:pt idx="4">
                  <c:v>273.54000000000002</c:v>
                </c:pt>
              </c:numCache>
            </c:numRef>
          </c:val>
          <c:extLst>
            <c:ext xmlns:c16="http://schemas.microsoft.com/office/drawing/2014/chart" uri="{C3380CC4-5D6E-409C-BE32-E72D297353CC}">
              <c16:uniqueId val="{00000000-0825-4524-8A77-6FE03F9F84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0825-4524-8A77-6FE03F9F84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那珂川町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16020</v>
      </c>
      <c r="AM8" s="69"/>
      <c r="AN8" s="69"/>
      <c r="AO8" s="69"/>
      <c r="AP8" s="69"/>
      <c r="AQ8" s="69"/>
      <c r="AR8" s="69"/>
      <c r="AS8" s="69"/>
      <c r="AT8" s="68">
        <f>データ!T6</f>
        <v>192.78</v>
      </c>
      <c r="AU8" s="68"/>
      <c r="AV8" s="68"/>
      <c r="AW8" s="68"/>
      <c r="AX8" s="68"/>
      <c r="AY8" s="68"/>
      <c r="AZ8" s="68"/>
      <c r="BA8" s="68"/>
      <c r="BB8" s="68">
        <f>データ!U6</f>
        <v>83.1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16.05</v>
      </c>
      <c r="Q10" s="68"/>
      <c r="R10" s="68"/>
      <c r="S10" s="68"/>
      <c r="T10" s="68"/>
      <c r="U10" s="68"/>
      <c r="V10" s="68"/>
      <c r="W10" s="68">
        <f>データ!Q6</f>
        <v>78.62</v>
      </c>
      <c r="X10" s="68"/>
      <c r="Y10" s="68"/>
      <c r="Z10" s="68"/>
      <c r="AA10" s="68"/>
      <c r="AB10" s="68"/>
      <c r="AC10" s="68"/>
      <c r="AD10" s="69">
        <f>データ!R6</f>
        <v>2820</v>
      </c>
      <c r="AE10" s="69"/>
      <c r="AF10" s="69"/>
      <c r="AG10" s="69"/>
      <c r="AH10" s="69"/>
      <c r="AI10" s="69"/>
      <c r="AJ10" s="69"/>
      <c r="AK10" s="2"/>
      <c r="AL10" s="69">
        <f>データ!V6</f>
        <v>2552</v>
      </c>
      <c r="AM10" s="69"/>
      <c r="AN10" s="69"/>
      <c r="AO10" s="69"/>
      <c r="AP10" s="69"/>
      <c r="AQ10" s="69"/>
      <c r="AR10" s="69"/>
      <c r="AS10" s="69"/>
      <c r="AT10" s="68">
        <f>データ!W6</f>
        <v>0.84</v>
      </c>
      <c r="AU10" s="68"/>
      <c r="AV10" s="68"/>
      <c r="AW10" s="68"/>
      <c r="AX10" s="68"/>
      <c r="AY10" s="68"/>
      <c r="AZ10" s="68"/>
      <c r="BA10" s="68"/>
      <c r="BB10" s="68">
        <f>データ!X6</f>
        <v>3038.1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lbyFmpmkK5B/xKUCPfU/uS8mh8vHJhk9aOReN7T5CRfrzyTNFHI/5XbdQi5tXWcXDEPYGfvhksnSWIktdIjN3w==" saltValue="3jG2XO7HlwahW6QztHkV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94111</v>
      </c>
      <c r="D6" s="33">
        <f t="shared" si="3"/>
        <v>47</v>
      </c>
      <c r="E6" s="33">
        <f t="shared" si="3"/>
        <v>17</v>
      </c>
      <c r="F6" s="33">
        <f t="shared" si="3"/>
        <v>4</v>
      </c>
      <c r="G6" s="33">
        <f t="shared" si="3"/>
        <v>0</v>
      </c>
      <c r="H6" s="33" t="str">
        <f t="shared" si="3"/>
        <v>栃木県　那珂川町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16.05</v>
      </c>
      <c r="Q6" s="34">
        <f t="shared" si="3"/>
        <v>78.62</v>
      </c>
      <c r="R6" s="34">
        <f t="shared" si="3"/>
        <v>2820</v>
      </c>
      <c r="S6" s="34">
        <f t="shared" si="3"/>
        <v>16020</v>
      </c>
      <c r="T6" s="34">
        <f t="shared" si="3"/>
        <v>192.78</v>
      </c>
      <c r="U6" s="34">
        <f t="shared" si="3"/>
        <v>83.1</v>
      </c>
      <c r="V6" s="34">
        <f t="shared" si="3"/>
        <v>2552</v>
      </c>
      <c r="W6" s="34">
        <f t="shared" si="3"/>
        <v>0.84</v>
      </c>
      <c r="X6" s="34">
        <f t="shared" si="3"/>
        <v>3038.1</v>
      </c>
      <c r="Y6" s="35">
        <f>IF(Y7="",NA(),Y7)</f>
        <v>100.71</v>
      </c>
      <c r="Z6" s="35">
        <f t="shared" ref="Z6:AH6" si="4">IF(Z7="",NA(),Z7)</f>
        <v>99.22</v>
      </c>
      <c r="AA6" s="35">
        <f t="shared" si="4"/>
        <v>99.84</v>
      </c>
      <c r="AB6" s="35">
        <f t="shared" si="4"/>
        <v>100.51</v>
      </c>
      <c r="AC6" s="35">
        <f t="shared" si="4"/>
        <v>99.84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52.62</v>
      </c>
      <c r="BR6" s="35">
        <f t="shared" ref="BR6:BZ6" si="8">IF(BR7="",NA(),BR7)</f>
        <v>58.32</v>
      </c>
      <c r="BS6" s="35">
        <f t="shared" si="8"/>
        <v>58.77</v>
      </c>
      <c r="BT6" s="35">
        <f t="shared" si="8"/>
        <v>57.29</v>
      </c>
      <c r="BU6" s="35">
        <f t="shared" si="8"/>
        <v>56.84</v>
      </c>
      <c r="BV6" s="35">
        <f t="shared" si="8"/>
        <v>66.22</v>
      </c>
      <c r="BW6" s="35">
        <f t="shared" si="8"/>
        <v>69.87</v>
      </c>
      <c r="BX6" s="35">
        <f t="shared" si="8"/>
        <v>74.3</v>
      </c>
      <c r="BY6" s="35">
        <f t="shared" si="8"/>
        <v>72.260000000000005</v>
      </c>
      <c r="BZ6" s="35">
        <f t="shared" si="8"/>
        <v>71.84</v>
      </c>
      <c r="CA6" s="34" t="str">
        <f>IF(CA7="","",IF(CA7="-","【-】","【"&amp;SUBSTITUTE(TEXT(CA7,"#,##0.00"),"-","△")&amp;"】"))</f>
        <v>【74.17】</v>
      </c>
      <c r="CB6" s="35">
        <f>IF(CB7="",NA(),CB7)</f>
        <v>293</v>
      </c>
      <c r="CC6" s="35">
        <f t="shared" ref="CC6:CK6" si="9">IF(CC7="",NA(),CC7)</f>
        <v>262.56</v>
      </c>
      <c r="CD6" s="35">
        <f t="shared" si="9"/>
        <v>260.01</v>
      </c>
      <c r="CE6" s="35">
        <f t="shared" si="9"/>
        <v>268.54000000000002</v>
      </c>
      <c r="CF6" s="35">
        <f t="shared" si="9"/>
        <v>273.54000000000002</v>
      </c>
      <c r="CG6" s="35">
        <f t="shared" si="9"/>
        <v>246.72</v>
      </c>
      <c r="CH6" s="35">
        <f t="shared" si="9"/>
        <v>234.96</v>
      </c>
      <c r="CI6" s="35">
        <f t="shared" si="9"/>
        <v>221.81</v>
      </c>
      <c r="CJ6" s="35">
        <f t="shared" si="9"/>
        <v>230.02</v>
      </c>
      <c r="CK6" s="35">
        <f t="shared" si="9"/>
        <v>228.47</v>
      </c>
      <c r="CL6" s="34" t="str">
        <f>IF(CL7="","",IF(CL7="-","【-】","【"&amp;SUBSTITUTE(TEXT(CL7,"#,##0.00"),"-","△")&amp;"】"))</f>
        <v>【218.56】</v>
      </c>
      <c r="CM6" s="35">
        <f>IF(CM7="",NA(),CM7)</f>
        <v>41.67</v>
      </c>
      <c r="CN6" s="35">
        <f t="shared" ref="CN6:CV6" si="10">IF(CN7="",NA(),CN7)</f>
        <v>42.44</v>
      </c>
      <c r="CO6" s="35">
        <f t="shared" si="10"/>
        <v>42.72</v>
      </c>
      <c r="CP6" s="35">
        <f t="shared" si="10"/>
        <v>40.56</v>
      </c>
      <c r="CQ6" s="35">
        <f t="shared" si="10"/>
        <v>43.28</v>
      </c>
      <c r="CR6" s="35">
        <f t="shared" si="10"/>
        <v>41.35</v>
      </c>
      <c r="CS6" s="35">
        <f t="shared" si="10"/>
        <v>42.9</v>
      </c>
      <c r="CT6" s="35">
        <f t="shared" si="10"/>
        <v>43.36</v>
      </c>
      <c r="CU6" s="35">
        <f t="shared" si="10"/>
        <v>42.56</v>
      </c>
      <c r="CV6" s="35">
        <f t="shared" si="10"/>
        <v>42.47</v>
      </c>
      <c r="CW6" s="34" t="str">
        <f>IF(CW7="","",IF(CW7="-","【-】","【"&amp;SUBSTITUTE(TEXT(CW7,"#,##0.00"),"-","△")&amp;"】"))</f>
        <v>【42.86】</v>
      </c>
      <c r="CX6" s="35">
        <f>IF(CX7="",NA(),CX7)</f>
        <v>85.18</v>
      </c>
      <c r="CY6" s="35">
        <f t="shared" ref="CY6:DG6" si="11">IF(CY7="",NA(),CY7)</f>
        <v>85.52</v>
      </c>
      <c r="CZ6" s="35">
        <f t="shared" si="11"/>
        <v>86.23</v>
      </c>
      <c r="DA6" s="35">
        <f t="shared" si="11"/>
        <v>86.29</v>
      </c>
      <c r="DB6" s="35">
        <f t="shared" si="11"/>
        <v>86.01</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94111</v>
      </c>
      <c r="D7" s="37">
        <v>47</v>
      </c>
      <c r="E7" s="37">
        <v>17</v>
      </c>
      <c r="F7" s="37">
        <v>4</v>
      </c>
      <c r="G7" s="37">
        <v>0</v>
      </c>
      <c r="H7" s="37" t="s">
        <v>99</v>
      </c>
      <c r="I7" s="37" t="s">
        <v>100</v>
      </c>
      <c r="J7" s="37" t="s">
        <v>101</v>
      </c>
      <c r="K7" s="37" t="s">
        <v>102</v>
      </c>
      <c r="L7" s="37" t="s">
        <v>103</v>
      </c>
      <c r="M7" s="37" t="s">
        <v>104</v>
      </c>
      <c r="N7" s="38" t="s">
        <v>105</v>
      </c>
      <c r="O7" s="38" t="s">
        <v>106</v>
      </c>
      <c r="P7" s="38">
        <v>16.05</v>
      </c>
      <c r="Q7" s="38">
        <v>78.62</v>
      </c>
      <c r="R7" s="38">
        <v>2820</v>
      </c>
      <c r="S7" s="38">
        <v>16020</v>
      </c>
      <c r="T7" s="38">
        <v>192.78</v>
      </c>
      <c r="U7" s="38">
        <v>83.1</v>
      </c>
      <c r="V7" s="38">
        <v>2552</v>
      </c>
      <c r="W7" s="38">
        <v>0.84</v>
      </c>
      <c r="X7" s="38">
        <v>3038.1</v>
      </c>
      <c r="Y7" s="38">
        <v>100.71</v>
      </c>
      <c r="Z7" s="38">
        <v>99.22</v>
      </c>
      <c r="AA7" s="38">
        <v>99.84</v>
      </c>
      <c r="AB7" s="38">
        <v>100.51</v>
      </c>
      <c r="AC7" s="38">
        <v>99.84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1434.89</v>
      </c>
      <c r="BL7" s="38">
        <v>1298.9100000000001</v>
      </c>
      <c r="BM7" s="38">
        <v>1243.71</v>
      </c>
      <c r="BN7" s="38">
        <v>1194.1500000000001</v>
      </c>
      <c r="BO7" s="38">
        <v>1206.79</v>
      </c>
      <c r="BP7" s="38">
        <v>1218.7</v>
      </c>
      <c r="BQ7" s="38">
        <v>52.62</v>
      </c>
      <c r="BR7" s="38">
        <v>58.32</v>
      </c>
      <c r="BS7" s="38">
        <v>58.77</v>
      </c>
      <c r="BT7" s="38">
        <v>57.29</v>
      </c>
      <c r="BU7" s="38">
        <v>56.84</v>
      </c>
      <c r="BV7" s="38">
        <v>66.22</v>
      </c>
      <c r="BW7" s="38">
        <v>69.87</v>
      </c>
      <c r="BX7" s="38">
        <v>74.3</v>
      </c>
      <c r="BY7" s="38">
        <v>72.260000000000005</v>
      </c>
      <c r="BZ7" s="38">
        <v>71.84</v>
      </c>
      <c r="CA7" s="38">
        <v>74.17</v>
      </c>
      <c r="CB7" s="38">
        <v>293</v>
      </c>
      <c r="CC7" s="38">
        <v>262.56</v>
      </c>
      <c r="CD7" s="38">
        <v>260.01</v>
      </c>
      <c r="CE7" s="38">
        <v>268.54000000000002</v>
      </c>
      <c r="CF7" s="38">
        <v>273.54000000000002</v>
      </c>
      <c r="CG7" s="38">
        <v>246.72</v>
      </c>
      <c r="CH7" s="38">
        <v>234.96</v>
      </c>
      <c r="CI7" s="38">
        <v>221.81</v>
      </c>
      <c r="CJ7" s="38">
        <v>230.02</v>
      </c>
      <c r="CK7" s="38">
        <v>228.47</v>
      </c>
      <c r="CL7" s="38">
        <v>218.56</v>
      </c>
      <c r="CM7" s="38">
        <v>41.67</v>
      </c>
      <c r="CN7" s="38">
        <v>42.44</v>
      </c>
      <c r="CO7" s="38">
        <v>42.72</v>
      </c>
      <c r="CP7" s="38">
        <v>40.56</v>
      </c>
      <c r="CQ7" s="38">
        <v>43.28</v>
      </c>
      <c r="CR7" s="38">
        <v>41.35</v>
      </c>
      <c r="CS7" s="38">
        <v>42.9</v>
      </c>
      <c r="CT7" s="38">
        <v>43.36</v>
      </c>
      <c r="CU7" s="38">
        <v>42.56</v>
      </c>
      <c r="CV7" s="38">
        <v>42.47</v>
      </c>
      <c r="CW7" s="38">
        <v>42.86</v>
      </c>
      <c r="CX7" s="38">
        <v>85.18</v>
      </c>
      <c r="CY7" s="38">
        <v>85.52</v>
      </c>
      <c r="CZ7" s="38">
        <v>86.23</v>
      </c>
      <c r="DA7" s="38">
        <v>86.29</v>
      </c>
      <c r="DB7" s="38">
        <v>86.01</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2021-02-04T03:50:49Z</cp:lastPrinted>
  <dcterms:created xsi:type="dcterms:W3CDTF">2020-12-04T02:53:56Z</dcterms:created>
  <dcterms:modified xsi:type="dcterms:W3CDTF">2021-02-20T02:12:15Z</dcterms:modified>
  <cp:category/>
</cp:coreProperties>
</file>