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5那珂川町（修正待ち）\02 修正（0229）\"/>
    </mc:Choice>
  </mc:AlternateContent>
  <xr:revisionPtr revIDLastSave="0" documentId="13_ncr:1_{A59CFF63-611E-4D3C-A1D1-A75A572AC103}" xr6:coauthVersionLast="47" xr6:coauthVersionMax="47" xr10:uidLastSave="{00000000-0000-0000-0000-000000000000}"/>
  <workbookProtection workbookAlgorithmName="SHA-512" workbookHashValue="blXBpc+tk0WR8X09EYsczkM3rnVXngSmgohDLENb2DTZwiS7+fm2su6k1pwSyc2Mw2VsmZ8jraqWTBkWi4iEUg==" workbookSaltValue="cd+P/n2grBrZ13B35pYCWg=="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<sst xmlns="http://schemas.openxmlformats.org/spreadsheetml/2006/main" count="236" uniqueCount="118">
  <si>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</si>
  <si>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</si>
  <si>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</si>
  <si>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</si>
  <si>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</si>
  <si>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</si>
  <si>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</si>
  <si>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</si>
  <si>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</si>
  <si>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</si>
  <si>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</si>
  <si>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</si>
  <si>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</si>
  <si>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</si>
  <si>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</si>
  <si>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</si>
  <si>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</si>
  <si>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</si>
  <si>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</si>
  <si>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</si>
  <si>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</si>
  <si>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</si>
  <si>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</si>
  <si>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</si>
  <si>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</si>
  <si>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</si>
  <si>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</si>
  <si>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</si>
  <si>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</si>
  <si>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</si>
  <si>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</si>
  <si>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</si>
  <si>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</si>
  <si>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</si>
  <si>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</si>
  <si>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</si>
  <si>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</si>
  <si>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</si>
  <si>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</si>
  <si>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</si>
  <si>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</si>
  <si>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</si>
  <si>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</si>
  <si>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</si>
  <si>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</si>
  <si>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</si>
  <si>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</si>
  <si>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</si>
  <si>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</si>
  <si>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</si>
  <si>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</si>
  <si>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</si>
  <si>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</si>
  <si>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</si>
  <si>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</si>
  <si>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</si>
  <si>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</si>
  <si>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</si>
  <si>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</si>
  <si>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</si>
  <si>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</si>
  <si>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</si>
  <si>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</si>
  <si>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</si>
  <si>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</si>
  <si>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</si>
  <si>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</si>
  <si>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</si>
  <si>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</si>
  <si>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</si>
  <si>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</si>
  <si>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</si>
  <si>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</si>
  <si>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</si>
  <si>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</si>
  <si>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</si>
  <si>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</si>
  <si>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</si>
  <si>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</si>
  <si>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</si>
  <si>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</si>
  <si>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</si>
  <si>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</si>
  <si>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</si>
  <si>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</si>
  <si>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</si>
  <si>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</si>
  <si>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</si>
  <si>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</si>
  <si>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</si>
  <si>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</si>
  <si>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</si>
  <si>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</si>
  <si>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</si>
  <si>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</si>
  <si>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</si>
  <si>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</si>
  <si>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</si>
  <si>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</si>
  <si>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</si>
  <si>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</si>
  <si>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</si>
  <si>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</si>
  <si>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</si>
  <si>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</si>
  <si>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</si>
  <si>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</si>
  <si>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</si>
  <si>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</si>
  <si>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</si>
  <si>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</si>
  <si>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</si>
  <si>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</si>
  <si>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</si>
  <si>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</si>
  <si>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・供用開始後30年程度経過しており、施設の老朽化が目立つようになってきた。今後、施設の点検・調査を定期的に実施し、計画的な対策を講じなければならない。</t>
    <phoneticPr fontId="4"/>
  </si>
  <si>
    <t>・人口減少等により、使用料収入の増加が見込めない状態であることから、経営健全化に向けた施策を検討していく必要がある。
・処理区域内の面整備は完了しており、新たな投資の予定はない。
・今後、老朽化に伴う改築更新については、優先順位により計画的に対策をおこなっていく必要がある。</t>
    <phoneticPr fontId="4"/>
  </si>
  <si>
    <t>・汚水処理原価が高く、経費回収率が100％を下回っていることから、汚水処理費を使用料収入で賄うのが困難な状況である。今後、使用料収入の増及び汚水処理費等の削減に向けた取組などの経営改善を図っていく必要がある。
・今後人口減少が予測されることから、有収水量の増加は見込めない。
・収益的収支比率が低く、100％を下回っていることから、使用料収入で経常経費を賄うのが困難な状況である。今後、使用料改定等を検討していく必要がある。
・施設利用率が平均を下回っており、今後、人口減少が予想されることから、適切な施設規模を検討していく必要がある。
・水洗化率が平均を下回っているため、町の広報を利用した水洗化率向上の取組を継続して行う必要がある。</t>
    <rPh sb="200" eb="20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</si>
</sst>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F-4159-856D-D90065E3D8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04BF-4159-856D-D90065E3D8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40.56</c:v>
                </c:pt>
                <c:pt idx="1">
                  <c:v>43.28</c:v>
                </c:pt>
                <c:pt idx="2">
                  <c:v>44.72</c:v>
                </c:pt>
                <c:pt idx="3">
                  <c:v>44.11</c:v>
                </c:pt>
                <c:pt idx="4">
                  <c:v>40.06</c:v>
                </c:pt>
              </c:numCache>
            </c:numRef>
          </c:val>
          <c:extLst>
            <c:ext xmlns:c16="http://schemas.microsoft.com/office/drawing/2014/chart" uri="{C3380CC4-5D6E-409C-BE32-E72D297353CC}">
              <c16:uniqueId val="{00000000-DAD8-4856-9EE6-531A27322A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DAD8-4856-9EE6-531A27322A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86.29</c:v>
                </c:pt>
                <c:pt idx="1">
                  <c:v>86.01</c:v>
                </c:pt>
                <c:pt idx="2">
                  <c:v>86.52</c:v>
                </c:pt>
                <c:pt idx="3">
                  <c:v>86.36</c:v>
                </c:pt>
                <c:pt idx="4">
                  <c:v>86.58</c:v>
                </c:pt>
              </c:numCache>
            </c:numRef>
          </c:val>
          <c:extLst>
            <c:ext xmlns:c16="http://schemas.microsoft.com/office/drawing/2014/chart" uri="{C3380CC4-5D6E-409C-BE32-E72D297353CC}">
              <c16:uniqueId val="{00000000-C136-4D12-B5A1-82FB5A7F92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C136-4D12-B5A1-82FB5A7F92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100.51</c:v>
                </c:pt>
                <c:pt idx="1">
                  <c:v>99.84</c:v>
                </c:pt>
                <c:pt idx="2">
                  <c:v>100.88</c:v>
                </c:pt>
                <c:pt idx="3">
                  <c:v>98.33</c:v>
                </c:pt>
                <c:pt idx="4">
                  <c:v>96.91</c:v>
                </c:pt>
              </c:numCache>
            </c:numRef>
          </c:val>
          <c:extLst>
            <c:ext xmlns:c16="http://schemas.microsoft.com/office/drawing/2014/chart" uri="{C3380CC4-5D6E-409C-BE32-E72D297353CC}">
              <c16:uniqueId val="{00000000-9DE7-49D2-8753-48D39F3F78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7-49D2-8753-48D39F3F78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29-4E14-AF66-88F1A0D2A0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29-4E14-AF66-88F1A0D2A0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DC-498C-8226-B48213BE84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C-498C-8226-B48213BE84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3-4AFD-9A0F-5C7CD930FE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3-4AFD-9A0F-5C7CD930FE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32-4348-B3A8-6B8D6C67F4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32-4348-B3A8-6B8D6C67F4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8-431B-89C7-A9998CFFCD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A6E8-431B-89C7-A9998CFFCD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57.29</c:v>
                </c:pt>
                <c:pt idx="1">
                  <c:v>56.84</c:v>
                </c:pt>
                <c:pt idx="2">
                  <c:v>57.49</c:v>
                </c:pt>
                <c:pt idx="3">
                  <c:v>54.09</c:v>
                </c:pt>
                <c:pt idx="4">
                  <c:v>51.19</c:v>
                </c:pt>
              </c:numCache>
            </c:numRef>
          </c:val>
          <c:extLst>
            <c:ext xmlns:c16="http://schemas.microsoft.com/office/drawing/2014/chart" uri="{C3380CC4-5D6E-409C-BE32-E72D297353CC}">
              <c16:uniqueId val="{00000000-4E5E-40E7-849B-B43032DAC0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4E5E-40E7-849B-B43032DAC0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268.54000000000002</c:v>
                </c:pt>
                <c:pt idx="1">
                  <c:v>273.54000000000002</c:v>
                </c:pt>
                <c:pt idx="2">
                  <c:v>271.97000000000003</c:v>
                </c:pt>
                <c:pt idx="3">
                  <c:v>291.27999999999997</c:v>
                </c:pt>
                <c:pt idx="4">
                  <c:v>307.29000000000002</c:v>
                </c:pt>
              </c:numCache>
            </c:numRef>
          </c:val>
          <c:extLst>
            <c:ext xmlns:c16="http://schemas.microsoft.com/office/drawing/2014/chart" uri="{C3380CC4-5D6E-409C-BE32-E72D297353CC}">
              <c16:uniqueId val="{00000000-6C35-4080-9853-CFA22F144B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6C35-4080-9853-CFA22F144B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那珂川町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14865</v>
      </c>
      <c r="AM8" s="45"/>
      <c r="AN8" s="45"/>
      <c r="AO8" s="45"/>
      <c r="AP8" s="45"/>
      <c r="AQ8" s="45"/>
      <c r="AR8" s="45"/>
      <c r="AS8" s="45"/>
      <c r="AT8" s="46">
        <f>データ!T6</f>
        <v>192.78</v>
      </c>
      <c r="AU8" s="46"/>
      <c r="AV8" s="46"/>
      <c r="AW8" s="46"/>
      <c r="AX8" s="46"/>
      <c r="AY8" s="46"/>
      <c r="AZ8" s="46"/>
      <c r="BA8" s="46"/>
      <c r="BB8" s="46">
        <f>データ!U6</f>
        <v>77.11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16.510000000000002</v>
      </c>
      <c r="Q10" s="46"/>
      <c r="R10" s="46"/>
      <c r="S10" s="46"/>
      <c r="T10" s="46"/>
      <c r="U10" s="46"/>
      <c r="V10" s="46"/>
      <c r="W10" s="46">
        <f>データ!Q6</f>
        <v>84.33</v>
      </c>
      <c r="X10" s="46"/>
      <c r="Y10" s="46"/>
      <c r="Z10" s="46"/>
      <c r="AA10" s="46"/>
      <c r="AB10" s="46"/>
      <c r="AC10" s="46"/>
      <c r="AD10" s="45">
        <f>データ!R6</f>
        <v>2820</v>
      </c>
      <c r="AE10" s="45"/>
      <c r="AF10" s="45"/>
      <c r="AG10" s="45"/>
      <c r="AH10" s="45"/>
      <c r="AI10" s="45"/>
      <c r="AJ10" s="45"/>
      <c r="AK10" s="2"/>
      <c r="AL10" s="45">
        <f>データ!V6</f>
        <v>2436</v>
      </c>
      <c r="AM10" s="45"/>
      <c r="AN10" s="45"/>
      <c r="AO10" s="45"/>
      <c r="AP10" s="45"/>
      <c r="AQ10" s="45"/>
      <c r="AR10" s="45"/>
      <c r="AS10" s="45"/>
      <c r="AT10" s="46">
        <f>データ!W6</f>
        <v>0.84</v>
      </c>
      <c r="AU10" s="46"/>
      <c r="AV10" s="46"/>
      <c r="AW10" s="46"/>
      <c r="AX10" s="46"/>
      <c r="AY10" s="46"/>
      <c r="AZ10" s="46"/>
      <c r="BA10" s="46"/>
      <c r="BB10" s="46">
        <f>データ!X6</f>
        <v>2900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lYvX8mU2qiYmf5OXms3GJGQV+yDIITfnhb1KznEL5w1VmOqZ17WGcmrHNBVdDxyQc13cp1oYzVScS+s2j0hf9A==" saltValue="xdI17/pHGxU9dJ4zX+G9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94111</v>
      </c>
      <c r="D6" s="19">
        <f t="shared" si="3"/>
        <v>47</v>
      </c>
      <c r="E6" s="19">
        <f t="shared" si="3"/>
        <v>17</v>
      </c>
      <c r="F6" s="19">
        <f t="shared" si="3"/>
        <v>4</v>
      </c>
      <c r="G6" s="19">
        <f t="shared" si="3"/>
        <v>0</v>
      </c>
      <c r="H6" s="19" t="str">
        <f t="shared" si="3"/>
        <v>栃木県　那珂川町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16.510000000000002</v>
      </c>
      <c r="Q6" s="20">
        <f t="shared" si="3"/>
        <v>84.33</v>
      </c>
      <c r="R6" s="20">
        <f t="shared" si="3"/>
        <v>2820</v>
      </c>
      <c r="S6" s="20">
        <f t="shared" si="3"/>
        <v>14865</v>
      </c>
      <c r="T6" s="20">
        <f t="shared" si="3"/>
        <v>192.78</v>
      </c>
      <c r="U6" s="20">
        <f t="shared" si="3"/>
        <v>77.11</v>
      </c>
      <c r="V6" s="20">
        <f t="shared" si="3"/>
        <v>2436</v>
      </c>
      <c r="W6" s="20">
        <f t="shared" si="3"/>
        <v>0.84</v>
      </c>
      <c r="X6" s="20">
        <f t="shared" si="3"/>
        <v>2900</v>
      </c>
      <c r="Y6" s="21">
        <f>IF(Y7="",NA(),Y7)</f>
        <v>100.51</v>
      </c>
      <c r="Z6" s="21">
        <f t="shared" ref="Z6:AH6" si="4">IF(Z7="",NA(),Z7)</f>
        <v>99.84</v>
      </c>
      <c r="AA6" s="21">
        <f t="shared" si="4"/>
        <v>100.88</v>
      </c>
      <c r="AB6" s="21">
        <f t="shared" si="4"/>
        <v>98.33</v>
      </c>
      <c r="AC6" s="21">
        <f t="shared" si="4"/>
        <v>96.91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57.29</v>
      </c>
      <c r="BR6" s="21">
        <f t="shared" ref="BR6:BZ6" si="8">IF(BR7="",NA(),BR7)</f>
        <v>56.84</v>
      </c>
      <c r="BS6" s="21">
        <f t="shared" si="8"/>
        <v>57.49</v>
      </c>
      <c r="BT6" s="21">
        <f t="shared" si="8"/>
        <v>54.09</v>
      </c>
      <c r="BU6" s="21">
        <f t="shared" si="8"/>
        <v>51.19</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268.54000000000002</v>
      </c>
      <c r="CC6" s="21">
        <f t="shared" ref="CC6:CK6" si="9">IF(CC7="",NA(),CC7)</f>
        <v>273.54000000000002</v>
      </c>
      <c r="CD6" s="21">
        <f t="shared" si="9"/>
        <v>271.97000000000003</v>
      </c>
      <c r="CE6" s="21">
        <f t="shared" si="9"/>
        <v>291.27999999999997</v>
      </c>
      <c r="CF6" s="21">
        <f t="shared" si="9"/>
        <v>307.29000000000002</v>
      </c>
      <c r="CG6" s="21">
        <f t="shared" si="9"/>
        <v>230.02</v>
      </c>
      <c r="CH6" s="21">
        <f t="shared" si="9"/>
        <v>228.47</v>
      </c>
      <c r="CI6" s="21">
        <f t="shared" si="9"/>
        <v>224.88</v>
      </c>
      <c r="CJ6" s="21">
        <f t="shared" si="9"/>
        <v>228.64</v>
      </c>
      <c r="CK6" s="21">
        <f t="shared" si="9"/>
        <v>193.59</v>
      </c>
      <c r="CL6" s="20" t="str">
        <f>IF(CL7="","",IF(CL7="-","【-】","【"&amp;SUBSTITUTE(TEXT(CL7,"#,##0.00"),"-","△")&amp;"】"))</f>
        <v>【220.62】</v>
      </c>
      <c r="CM6" s="21">
        <f>IF(CM7="",NA(),CM7)</f>
        <v>40.56</v>
      </c>
      <c r="CN6" s="21">
        <f t="shared" ref="CN6:CV6" si="10">IF(CN7="",NA(),CN7)</f>
        <v>43.28</v>
      </c>
      <c r="CO6" s="21">
        <f t="shared" si="10"/>
        <v>44.72</v>
      </c>
      <c r="CP6" s="21">
        <f t="shared" si="10"/>
        <v>44.11</v>
      </c>
      <c r="CQ6" s="21">
        <f t="shared" si="10"/>
        <v>40.06</v>
      </c>
      <c r="CR6" s="21">
        <f t="shared" si="10"/>
        <v>42.56</v>
      </c>
      <c r="CS6" s="21">
        <f t="shared" si="10"/>
        <v>42.47</v>
      </c>
      <c r="CT6" s="21">
        <f t="shared" si="10"/>
        <v>42.4</v>
      </c>
      <c r="CU6" s="21">
        <f t="shared" si="10"/>
        <v>42.28</v>
      </c>
      <c r="CV6" s="21">
        <f t="shared" si="10"/>
        <v>45.3</v>
      </c>
      <c r="CW6" s="20" t="str">
        <f>IF(CW7="","",IF(CW7="-","【-】","【"&amp;SUBSTITUTE(TEXT(CW7,"#,##0.00"),"-","△")&amp;"】"))</f>
        <v>【42.22】</v>
      </c>
      <c r="CX6" s="21">
        <f>IF(CX7="",NA(),CX7)</f>
        <v>86.29</v>
      </c>
      <c r="CY6" s="21">
        <f t="shared" ref="CY6:DG6" si="11">IF(CY7="",NA(),CY7)</f>
        <v>86.01</v>
      </c>
      <c r="CZ6" s="21">
        <f t="shared" si="11"/>
        <v>86.52</v>
      </c>
      <c r="DA6" s="21">
        <f t="shared" si="11"/>
        <v>86.36</v>
      </c>
      <c r="DB6" s="21">
        <f t="shared" si="11"/>
        <v>86.58</v>
      </c>
      <c r="DC6" s="21">
        <f t="shared" si="11"/>
        <v>83.32</v>
      </c>
      <c r="DD6" s="21">
        <f t="shared" si="11"/>
        <v>83.75</v>
      </c>
      <c r="DE6" s="21">
        <f t="shared" si="11"/>
        <v>84.19</v>
      </c>
      <c r="DF6" s="21">
        <f t="shared" si="11"/>
        <v>84.34</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5" s="22" customFormat="1" x14ac:dyDescent="0.2">
      <c r="A7" s="14"/>
      <c r="B7" s="23">
        <v>2022</v>
      </c>
      <c r="C7" s="23">
        <v>94111</v>
      </c>
      <c r="D7" s="23">
        <v>47</v>
      </c>
      <c r="E7" s="23">
        <v>17</v>
      </c>
      <c r="F7" s="23">
        <v>4</v>
      </c>
      <c r="G7" s="23">
        <v>0</v>
      </c>
      <c r="H7" s="23" t="s">
        <v>97</v>
      </c>
      <c r="I7" s="23" t="s">
        <v>98</v>
      </c>
      <c r="J7" s="23" t="s">
        <v>99</v>
      </c>
      <c r="K7" s="23" t="s">
        <v>100</v>
      </c>
      <c r="L7" s="23" t="s">
        <v>101</v>
      </c>
      <c r="M7" s="23" t="s">
        <v>102</v>
      </c>
      <c r="N7" s="24" t="s">
        <v>103</v>
      </c>
      <c r="O7" s="24" t="s">
        <v>104</v>
      </c>
      <c r="P7" s="24">
        <v>16.510000000000002</v>
      </c>
      <c r="Q7" s="24">
        <v>84.33</v>
      </c>
      <c r="R7" s="24">
        <v>2820</v>
      </c>
      <c r="S7" s="24">
        <v>14865</v>
      </c>
      <c r="T7" s="24">
        <v>192.78</v>
      </c>
      <c r="U7" s="24">
        <v>77.11</v>
      </c>
      <c r="V7" s="24">
        <v>2436</v>
      </c>
      <c r="W7" s="24">
        <v>0.84</v>
      </c>
      <c r="X7" s="24">
        <v>2900</v>
      </c>
      <c r="Y7" s="24">
        <v>100.51</v>
      </c>
      <c r="Z7" s="24">
        <v>99.84</v>
      </c>
      <c r="AA7" s="24">
        <v>100.88</v>
      </c>
      <c r="AB7" s="24">
        <v>98.33</v>
      </c>
      <c r="AC7" s="24">
        <v>96.91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1160.22</v>
      </c>
      <c r="BP7" s="24">
        <v>1182.1099999999999</v>
      </c>
      <c r="BQ7" s="24">
        <v>57.29</v>
      </c>
      <c r="BR7" s="24">
        <v>56.84</v>
      </c>
      <c r="BS7" s="24">
        <v>57.49</v>
      </c>
      <c r="BT7" s="24">
        <v>54.09</v>
      </c>
      <c r="BU7" s="24">
        <v>51.19</v>
      </c>
      <c r="BV7" s="24">
        <v>72.260000000000005</v>
      </c>
      <c r="BW7" s="24">
        <v>71.84</v>
      </c>
      <c r="BX7" s="24">
        <v>73.36</v>
      </c>
      <c r="BY7" s="24">
        <v>72.599999999999994</v>
      </c>
      <c r="BZ7" s="24">
        <v>81.81</v>
      </c>
      <c r="CA7" s="24">
        <v>73.78</v>
      </c>
      <c r="CB7" s="24">
        <v>268.54000000000002</v>
      </c>
      <c r="CC7" s="24">
        <v>273.54000000000002</v>
      </c>
      <c r="CD7" s="24">
        <v>271.97000000000003</v>
      </c>
      <c r="CE7" s="24">
        <v>291.27999999999997</v>
      </c>
      <c r="CF7" s="24">
        <v>307.29000000000002</v>
      </c>
      <c r="CG7" s="24">
        <v>230.02</v>
      </c>
      <c r="CH7" s="24">
        <v>228.47</v>
      </c>
      <c r="CI7" s="24">
        <v>224.88</v>
      </c>
      <c r="CJ7" s="24">
        <v>228.64</v>
      </c>
      <c r="CK7" s="24">
        <v>193.59</v>
      </c>
      <c r="CL7" s="24">
        <v>220.62</v>
      </c>
      <c r="CM7" s="24">
        <v>40.56</v>
      </c>
      <c r="CN7" s="24">
        <v>43.28</v>
      </c>
      <c r="CO7" s="24">
        <v>44.72</v>
      </c>
      <c r="CP7" s="24">
        <v>44.11</v>
      </c>
      <c r="CQ7" s="24">
        <v>40.06</v>
      </c>
      <c r="CR7" s="24">
        <v>42.56</v>
      </c>
      <c r="CS7" s="24">
        <v>42.47</v>
      </c>
      <c r="CT7" s="24">
        <v>42.4</v>
      </c>
      <c r="CU7" s="24">
        <v>42.28</v>
      </c>
      <c r="CV7" s="24">
        <v>45.3</v>
      </c>
      <c r="CW7" s="24">
        <v>42.22</v>
      </c>
      <c r="CX7" s="24">
        <v>86.29</v>
      </c>
      <c r="CY7" s="24">
        <v>86.01</v>
      </c>
      <c r="CZ7" s="24">
        <v>86.52</v>
      </c>
      <c r="DA7" s="24">
        <v>86.36</v>
      </c>
      <c r="DB7" s="24">
        <v>86.58</v>
      </c>
      <c r="DC7" s="24">
        <v>83.32</v>
      </c>
      <c r="DD7" s="24">
        <v>83.75</v>
      </c>
      <c r="DE7" s="24">
        <v>84.19</v>
      </c>
      <c r="DF7" s="24">
        <v>84.34</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0.22</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2024-02-29T02:20:20Z</cp:lastPrinted>
  <dcterms:created xsi:type="dcterms:W3CDTF">2023-12-12T02:49:47Z</dcterms:created>
  <dcterms:modified xsi:type="dcterms:W3CDTF">2024-02-29T06:01:17Z</dcterms:modified>
  <cp:category/>
</cp:coreProperties>
</file>