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7小山市\"/>
    </mc:Choice>
  </mc:AlternateContent>
  <xr:revisionPtr revIDLastSave="0" documentId="13_ncr:1_{F74646EC-7F1A-433B-A8A6-1A5ADC59C51B}" xr6:coauthVersionLast="47" xr6:coauthVersionMax="47" xr10:uidLastSave="{00000000-0000-0000-0000-000000000000}"/>
  <workbookProtection workbookAlgorithmName="SHA-512" workbookHashValue="K73b5dy7m9slvyamrvLaUZUoXul2U4IQp7C8MRts+z0weK4cvaas16P2LYidJoDuX7hqcpbxzmWfn6ATp1vqkQ==" workbookSaltValue="K4eTZk7jtggM6l1BuzKYWA==" workbookSpinCount="100000" lockStructure="1"/>
  <bookViews>
    <workbookView xWindow="28680" yWindow="16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KG80" i="4" s="1"/>
  <c r="FD7" i="5"/>
  <c r="FC7" i="5"/>
  <c r="FB7" i="5"/>
  <c r="FA7" i="5"/>
  <c r="EZ7" i="5"/>
  <c r="EX7" i="5"/>
  <c r="JB80" i="4" s="1"/>
  <c r="EW7" i="5"/>
  <c r="EV7" i="5"/>
  <c r="EU7" i="5"/>
  <c r="ET7" i="5"/>
  <c r="ES7" i="5"/>
  <c r="ER7" i="5"/>
  <c r="IM79" i="4" s="1"/>
  <c r="EQ7" i="5"/>
  <c r="HX79" i="4" s="1"/>
  <c r="EP7" i="5"/>
  <c r="HI79" i="4" s="1"/>
  <c r="EO7" i="5"/>
  <c r="GT79" i="4" s="1"/>
  <c r="EM7" i="5"/>
  <c r="EL7" i="5"/>
  <c r="EZ80" i="4" s="1"/>
  <c r="EK7" i="5"/>
  <c r="EK80" i="4" s="1"/>
  <c r="EJ7" i="5"/>
  <c r="EI7" i="5"/>
  <c r="DG80" i="4" s="1"/>
  <c r="EH7" i="5"/>
  <c r="EG7" i="5"/>
  <c r="EF7" i="5"/>
  <c r="EE7" i="5"/>
  <c r="ED7" i="5"/>
  <c r="EB7" i="5"/>
  <c r="BX80" i="4" s="1"/>
  <c r="EA7" i="5"/>
  <c r="BI80" i="4" s="1"/>
  <c r="DZ7" i="5"/>
  <c r="DY7" i="5"/>
  <c r="AE80" i="4" s="1"/>
  <c r="DX7" i="5"/>
  <c r="P80" i="4" s="1"/>
  <c r="DW7" i="5"/>
  <c r="DV7" i="5"/>
  <c r="DU7" i="5"/>
  <c r="DT7" i="5"/>
  <c r="AE79" i="4" s="1"/>
  <c r="DS7" i="5"/>
  <c r="P79" i="4" s="1"/>
  <c r="DQ7" i="5"/>
  <c r="MN56" i="4" s="1"/>
  <c r="DP7" i="5"/>
  <c r="LY56" i="4" s="1"/>
  <c r="DO7" i="5"/>
  <c r="LJ56" i="4" s="1"/>
  <c r="DN7" i="5"/>
  <c r="KU56" i="4" s="1"/>
  <c r="DM7" i="5"/>
  <c r="DL7" i="5"/>
  <c r="DK7" i="5"/>
  <c r="DJ7" i="5"/>
  <c r="DI7" i="5"/>
  <c r="DH7" i="5"/>
  <c r="DF7" i="5"/>
  <c r="DE7" i="5"/>
  <c r="DD7" i="5"/>
  <c r="DC7" i="5"/>
  <c r="DB7" i="5"/>
  <c r="DA7" i="5"/>
  <c r="IZ55" i="4" s="1"/>
  <c r="CZ7" i="5"/>
  <c r="CY7" i="5"/>
  <c r="HV55" i="4" s="1"/>
  <c r="CX7" i="5"/>
  <c r="HG55" i="4" s="1"/>
  <c r="CW7" i="5"/>
  <c r="CU7" i="5"/>
  <c r="FL56" i="4" s="1"/>
  <c r="CT7" i="5"/>
  <c r="EW56" i="4" s="1"/>
  <c r="CS7" i="5"/>
  <c r="EH56" i="4" s="1"/>
  <c r="CR7" i="5"/>
  <c r="DS56" i="4" s="1"/>
  <c r="CQ7" i="5"/>
  <c r="DD56" i="4" s="1"/>
  <c r="CP7" i="5"/>
  <c r="CO7" i="5"/>
  <c r="CN7" i="5"/>
  <c r="CM7" i="5"/>
  <c r="CL7" i="5"/>
  <c r="DD55" i="4" s="1"/>
  <c r="CJ7" i="5"/>
  <c r="BX56" i="4" s="1"/>
  <c r="CI7" i="5"/>
  <c r="CH7" i="5"/>
  <c r="CG7" i="5"/>
  <c r="CF7" i="5"/>
  <c r="CE7" i="5"/>
  <c r="BX55" i="4" s="1"/>
  <c r="CD7" i="5"/>
  <c r="BI55" i="4" s="1"/>
  <c r="CC7" i="5"/>
  <c r="AT55" i="4" s="1"/>
  <c r="CB7" i="5"/>
  <c r="AE55" i="4" s="1"/>
  <c r="CA7" i="5"/>
  <c r="P55" i="4" s="1"/>
  <c r="BY7" i="5"/>
  <c r="BX7" i="5"/>
  <c r="LY34" i="4" s="1"/>
  <c r="BW7" i="5"/>
  <c r="LJ34" i="4" s="1"/>
  <c r="BV7" i="5"/>
  <c r="BU7" i="5"/>
  <c r="BT7" i="5"/>
  <c r="BS7" i="5"/>
  <c r="BR7" i="5"/>
  <c r="BQ7" i="5"/>
  <c r="BP7" i="5"/>
  <c r="BN7" i="5"/>
  <c r="BM7" i="5"/>
  <c r="IK34" i="4" s="1"/>
  <c r="BL7" i="5"/>
  <c r="BK7" i="5"/>
  <c r="HG34" i="4" s="1"/>
  <c r="BJ7" i="5"/>
  <c r="GR34" i="4" s="1"/>
  <c r="BI7" i="5"/>
  <c r="BH7" i="5"/>
  <c r="BG7" i="5"/>
  <c r="BF7" i="5"/>
  <c r="BE7" i="5"/>
  <c r="BC7" i="5"/>
  <c r="FL34" i="4" s="1"/>
  <c r="BB7" i="5"/>
  <c r="EW34" i="4" s="1"/>
  <c r="BA7" i="5"/>
  <c r="EH34" i="4" s="1"/>
  <c r="AZ7" i="5"/>
  <c r="DS34" i="4" s="1"/>
  <c r="AY7" i="5"/>
  <c r="AX7" i="5"/>
  <c r="FL33" i="4" s="1"/>
  <c r="AW7" i="5"/>
  <c r="EW33" i="4" s="1"/>
  <c r="AV7" i="5"/>
  <c r="AU7" i="5"/>
  <c r="AT7" i="5"/>
  <c r="AR7" i="5"/>
  <c r="AQ7" i="5"/>
  <c r="AP7" i="5"/>
  <c r="AO7" i="5"/>
  <c r="AE34" i="4" s="1"/>
  <c r="AN7" i="5"/>
  <c r="P34" i="4" s="1"/>
  <c r="AM7" i="5"/>
  <c r="BX33" i="4" s="1"/>
  <c r="AL7" i="5"/>
  <c r="AK7" i="5"/>
  <c r="AT33" i="4" s="1"/>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AA6" i="5"/>
  <c r="Z6" i="5"/>
  <c r="Y6" i="5"/>
  <c r="FZ12" i="4" s="1"/>
  <c r="X6" i="5"/>
  <c r="EG12" i="4" s="1"/>
  <c r="W6" i="5"/>
  <c r="CN12" i="4" s="1"/>
  <c r="V6" i="5"/>
  <c r="AU12" i="4" s="1"/>
  <c r="U6" i="5"/>
  <c r="B12" i="4" s="1"/>
  <c r="T6" i="5"/>
  <c r="S6" i="5"/>
  <c r="EG10" i="4" s="1"/>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F90" i="4"/>
  <c r="C90" i="4"/>
  <c r="MO80" i="4"/>
  <c r="LZ80" i="4"/>
  <c r="IM80" i="4"/>
  <c r="HX80" i="4"/>
  <c r="HI80" i="4"/>
  <c r="GT80" i="4"/>
  <c r="FO80" i="4"/>
  <c r="DV80" i="4"/>
  <c r="AT80" i="4"/>
  <c r="MO79" i="4"/>
  <c r="LZ79" i="4"/>
  <c r="LK79" i="4"/>
  <c r="KV79" i="4"/>
  <c r="KG79" i="4"/>
  <c r="JB79" i="4"/>
  <c r="FO79" i="4"/>
  <c r="EZ79" i="4"/>
  <c r="EK79" i="4"/>
  <c r="DV79" i="4"/>
  <c r="DG79" i="4"/>
  <c r="BX79" i="4"/>
  <c r="BI79" i="4"/>
  <c r="AT79" i="4"/>
  <c r="KF56" i="4"/>
  <c r="IZ56" i="4"/>
  <c r="IK56" i="4"/>
  <c r="HV56" i="4"/>
  <c r="HG56" i="4"/>
  <c r="GR56" i="4"/>
  <c r="BI56" i="4"/>
  <c r="AT56" i="4"/>
  <c r="AE56" i="4"/>
  <c r="P56" i="4"/>
  <c r="MN55" i="4"/>
  <c r="LY55" i="4"/>
  <c r="LJ55" i="4"/>
  <c r="KU55" i="4"/>
  <c r="KF55" i="4"/>
  <c r="IK55" i="4"/>
  <c r="GR55" i="4"/>
  <c r="FL55" i="4"/>
  <c r="EW55" i="4"/>
  <c r="EH55" i="4"/>
  <c r="DS55" i="4"/>
  <c r="MN34" i="4"/>
  <c r="KU34" i="4"/>
  <c r="KF34" i="4"/>
  <c r="IZ34" i="4"/>
  <c r="HV34" i="4"/>
  <c r="DD34" i="4"/>
  <c r="BX34" i="4"/>
  <c r="BI34" i="4"/>
  <c r="AT34" i="4"/>
  <c r="MN33" i="4"/>
  <c r="LY33" i="4"/>
  <c r="LJ33" i="4"/>
  <c r="KU33" i="4"/>
  <c r="KF33" i="4"/>
  <c r="IZ33" i="4"/>
  <c r="IK33" i="4"/>
  <c r="HV33" i="4"/>
  <c r="HG33" i="4"/>
  <c r="GR33" i="4"/>
  <c r="EH33" i="4"/>
  <c r="DS33" i="4"/>
  <c r="DD33" i="4"/>
  <c r="BI33" i="4"/>
  <c r="P33" i="4"/>
  <c r="LP12" i="4"/>
  <c r="JW12" i="4"/>
  <c r="ID10" i="4"/>
  <c r="FZ10" i="4"/>
  <c r="AU10" i="4"/>
  <c r="LP8" i="4"/>
  <c r="JW8" i="4"/>
  <c r="ID8" i="4"/>
  <c r="EG8" i="4"/>
  <c r="CN8" i="4"/>
  <c r="AU8" i="4"/>
  <c r="B8" i="4"/>
  <c r="B6" i="4"/>
  <c r="JB78" i="4" l="1"/>
  <c r="IZ54" i="4"/>
  <c r="IZ32" i="4"/>
  <c r="BX32" i="4"/>
  <c r="FO78" i="4"/>
  <c r="FL54" i="4"/>
  <c r="FL32" i="4"/>
  <c r="BX54" i="4"/>
  <c r="MO78" i="4"/>
  <c r="MN54" i="4"/>
  <c r="MN32" i="4"/>
  <c r="BX78" i="4"/>
  <c r="C11" i="5"/>
  <c r="D11" i="5"/>
  <c r="E11" i="5"/>
  <c r="B11" i="5"/>
  <c r="GT78" i="4" l="1"/>
  <c r="GR54" i="4"/>
  <c r="GR32" i="4"/>
  <c r="P78" i="4"/>
  <c r="P54" i="4"/>
  <c r="DG78" i="4"/>
  <c r="DD54" i="4"/>
  <c r="DD32" i="4"/>
  <c r="KG78" i="4"/>
  <c r="KF54" i="4"/>
  <c r="KF32" i="4"/>
  <c r="P32" i="4"/>
  <c r="LZ78" i="4"/>
  <c r="LY54" i="4"/>
  <c r="LY32" i="4"/>
  <c r="EZ78" i="4"/>
  <c r="IM78" i="4"/>
  <c r="IK54" i="4"/>
  <c r="IK32" i="4"/>
  <c r="EW32" i="4"/>
  <c r="BI78" i="4"/>
  <c r="BI54" i="4"/>
  <c r="BI32" i="4"/>
  <c r="EW54" i="4"/>
  <c r="AT78" i="4"/>
  <c r="AT54" i="4"/>
  <c r="AT32" i="4"/>
  <c r="LK78" i="4"/>
  <c r="LJ54" i="4"/>
  <c r="LJ32" i="4"/>
  <c r="HX78" i="4"/>
  <c r="HV54" i="4"/>
  <c r="HV32" i="4"/>
  <c r="EK78" i="4"/>
  <c r="EH54" i="4"/>
  <c r="EH32" i="4"/>
  <c r="DV78" i="4"/>
  <c r="DS54" i="4"/>
  <c r="DS32" i="4"/>
  <c r="KU32" i="4"/>
  <c r="AE78" i="4"/>
  <c r="AE54" i="4"/>
  <c r="AE32" i="4"/>
  <c r="HI78" i="4"/>
  <c r="HG54" i="4"/>
  <c r="HG32" i="4"/>
  <c r="KV78" i="4"/>
  <c r="KU54" i="4"/>
</calcChain>
</file>

<file path=xl/sharedStrings.xml><?xml version="1.0" encoding="utf-8"?>
<sst xmlns="http://schemas.openxmlformats.org/spreadsheetml/2006/main" count="344" uniqueCount="187">
  <si>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</si>
  <si>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</si>
  <si>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</si>
  <si>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</si>
  <si>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</si>
  <si>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</si>
  <si>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</si>
  <si>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</si>
  <si>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</si>
  <si>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</si>
  <si>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</si>
  <si>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</si>
  <si>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</si>
  <si>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</si>
  <si>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</si>
  <si>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</si>
  <si>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</si>
  <si>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</si>
  <si>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</si>
  <si>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</si>
  <si>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</si>
  <si>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</si>
  <si>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</si>
  <si>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</si>
  <si>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</si>
  <si>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</si>
  <si>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</si>
  <si>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</si>
  <si>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</si>
  <si>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</si>
  <si>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</si>
  <si>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</si>
  <si>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</si>
  <si>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</si>
  <si>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</si>
  <si>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</si>
  <si>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</si>
  <si>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</si>
  <si>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</si>
  <si>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</si>
  <si>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</si>
  <si>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</si>
  <si>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</si>
  <si>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</si>
  <si>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</si>
  <si>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</si>
  <si>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</si>
  <si>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</si>
  <si>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</si>
  <si>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</si>
  <si>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</si>
  <si>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</si>
  <si>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</si>
  <si>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</si>
  <si>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</si>
  <si>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</si>
  <si>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</si>
  <si>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</si>
  <si>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</si>
  <si>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</si>
  <si>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</si>
  <si>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</si>
  <si>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</si>
  <si>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</si>
  <si>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</si>
  <si>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</si>
  <si>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</si>
  <si>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</si>
  <si>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</si>
  <si>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</si>
  <si>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</si>
  <si>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</si>
  <si>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</si>
  <si>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</si>
  <si>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</si>
  <si>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</si>
  <si>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</si>
  <si>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</si>
  <si>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</si>
  <si>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</si>
  <si>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</si>
  <si>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</si>
  <si>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</si>
  <si>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</si>
  <si>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</si>
  <si>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</si>
  <si>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</si>
  <si>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</si>
  <si>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</si>
  <si>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</si>
  <si>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</si>
  <si>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</si>
  <si>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</si>
  <si>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</si>
  <si>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</si>
  <si>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</si>
  <si>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</si>
  <si>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</si>
  <si>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</si>
  <si>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</si>
  <si>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</si>
  <si>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</si>
  <si>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</si>
  <si>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</si>
  <si>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</si>
  <si>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</si>
  <si>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</si>
  <si>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</si>
  <si>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</si>
  <si>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</si>
  <si>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</si>
  <si>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</si>
  <si>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</si>
  <si>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</si>
  <si>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</si>
  <si>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</si>
  <si>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</si>
  <si>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</si>
  <si>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</si>
  <si>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</si>
  <si>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</si>
  <si>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</si>
  <si>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</si>
  <si>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</si>
  <si>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</si>
  <si>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</si>
  <si>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</si>
  <si>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</si>
  <si>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</si>
  <si>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</si>
  <si>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</si>
  <si>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</si>
  <si>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</si>
  <si>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</si>
  <si>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</si>
  <si>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</si>
  <si>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</si>
  <si>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</si>
  <si>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</si>
  <si>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</si>
  <si>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</si>
  <si>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</si>
  <si>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</si>
  <si>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</si>
  <si>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</si>
  <si>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</si>
  <si>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</si>
  <si>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</si>
  <si>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</si>
  <si>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</si>
  <si>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</si>
  <si>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</si>
  <si>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</si>
  <si>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</si>
  <si>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</si>
  <si>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</si>
  <si>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</si>
  <si>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</si>
  <si>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</si>
  <si>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</si>
  <si>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</si>
  <si>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</si>
  <si>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</si>
  <si>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</si>
  <si>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</si>
  <si>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</si>
  <si>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</si>
  <si>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</si>
  <si>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</si>
  <si>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</si>
  <si>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</si>
  <si>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</si>
  <si>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</si>
  <si>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</si>
  <si>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</si>
  <si>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</si>
  <si>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</si>
  <si>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</si>
  <si>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</si>
  <si>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</si>
  <si>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</si>
  <si>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</si>
  <si>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</si>
  <si>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栃木県小山市を中心とする県南地域において、３次医療を担う二つの大学病院と１次医療の一般医療機関の間に位置する中核病院です。地域住民に信頼され、必要とされる急性期病院の確立を目指し、「最高の患者サービス」、「医療・ケアの質とレベル向上」、「全病床のフル活用」という３つの基本方針のもと、断らない救急と円滑なベッドコントロールによる２４時間３６５日体制での質の高い医療の提供に努めています。結果、令和４年度の救急車搬送件数は４，７０３件（前年度比１３％増）と、栃木県内でも屈指の受入実績を誇っており、また病床稼働率も常に高水準で推移しています。これからも地域医療の要としての責務を果たすべく、さらなる病院機能の拡充と医療体制の充実に努める所存です。</t>
    <rPh sb="1" eb="3">
      <t>トウイン</t>
    </rPh>
    <rPh sb="5" eb="8">
      <t>トチギケン</t>
    </rPh>
    <rPh sb="27" eb="28">
      <t>ツギ</t>
    </rPh>
    <rPh sb="28" eb="30">
      <t>イリョウ</t>
    </rPh>
    <rPh sb="31" eb="32">
      <t>ニナ</t>
    </rPh>
    <rPh sb="42" eb="43">
      <t>ジ</t>
    </rPh>
    <rPh sb="43" eb="45">
      <t>イリョウ</t>
    </rPh>
    <rPh sb="201" eb="203">
      <t>レイワ</t>
    </rPh>
    <rPh sb="204" eb="206">
      <t>ネンド</t>
    </rPh>
    <rPh sb="233" eb="235">
      <t>トチギ</t>
    </rPh>
    <rPh sb="235" eb="237">
      <t>ケンナイ</t>
    </rPh>
    <rPh sb="239" eb="241">
      <t>クッシ</t>
    </rPh>
    <rPh sb="242" eb="244">
      <t>ウケイレ</t>
    </rPh>
    <rPh sb="244" eb="246">
      <t>ジッセキ</t>
    </rPh>
    <rPh sb="247" eb="248">
      <t>ホコ</t>
    </rPh>
    <rPh sb="255" eb="257">
      <t>ビョウショウ</t>
    </rPh>
    <rPh sb="257" eb="259">
      <t>カドウ</t>
    </rPh>
    <rPh sb="259" eb="260">
      <t>リツ</t>
    </rPh>
    <rPh sb="261" eb="262">
      <t>ツネ</t>
    </rPh>
    <rPh sb="263" eb="266">
      <t>コウスイジュン</t>
    </rPh>
    <rPh sb="267" eb="269">
      <t>スイイ</t>
    </rPh>
    <rPh sb="280" eb="282">
      <t>チイキ</t>
    </rPh>
    <rPh sb="282" eb="284">
      <t>イリョウ</t>
    </rPh>
    <rPh sb="285" eb="286">
      <t>カナメ</t>
    </rPh>
    <rPh sb="290" eb="292">
      <t>セキム</t>
    </rPh>
    <rPh sb="293" eb="294">
      <t>ハ</t>
    </rPh>
    <rPh sb="303" eb="305">
      <t>ビョウイン</t>
    </rPh>
    <rPh sb="305" eb="307">
      <t>キノウ</t>
    </rPh>
    <rPh sb="308" eb="310">
      <t>カクジュウ</t>
    </rPh>
    <rPh sb="311" eb="313">
      <t>イリョウ</t>
    </rPh>
    <rPh sb="313" eb="315">
      <t>タイセイ</t>
    </rPh>
    <rPh sb="316" eb="318">
      <t>ジュウジツ</t>
    </rPh>
    <rPh sb="319" eb="320">
      <t>ツト</t>
    </rPh>
    <rPh sb="322" eb="324">
      <t>ショゾン</t>
    </rPh>
    <phoneticPr fontId="5"/>
  </si>
  <si>
    <t>　当院は平成２５年度の地方独立行政法人化（以下、「地独法化」という。）以降、一貫して黒字経営を継続しており、令和４年度も５億１１百万円の最終利益を確保しました。さらに入院・外来収益等を中心とした本業に基づく収益である医業収益から本業にかかる医業費用を差し引いた額が８百万円のプラスとなり、地独法化丸１０年にして初めて、医業収支ベースでの黒字を確保することができました。このことは、公的医療機関としての責務を果たしつつ、病院長を中心に様々な経営課題の改善・解決に向けてタイムリーに取り組む体制とマインドが院内に定着している証しだと自負しています。これからもコーチングプロジェクト等による組織開発に注力し、「対話と共創のオンリーワンホスピタル」を合言葉に、経営の健全性と効率性を追求して参ります。</t>
    <rPh sb="1" eb="3">
      <t>トウイン</t>
    </rPh>
    <rPh sb="4" eb="6">
      <t>ヘイセイ</t>
    </rPh>
    <rPh sb="8" eb="10">
      <t>ネンド</t>
    </rPh>
    <rPh sb="11" eb="19">
      <t>チホウドクリツギョウセイホウジン</t>
    </rPh>
    <rPh sb="19" eb="20">
      <t>カ</t>
    </rPh>
    <rPh sb="50" eb="52">
      <t>イコウ</t>
    </rPh>
    <rPh sb="53" eb="55">
      <t>イッカン</t>
    </rPh>
    <rPh sb="57" eb="59">
      <t>クロジ</t>
    </rPh>
    <rPh sb="59" eb="61">
      <t>ケイエイ</t>
    </rPh>
    <rPh sb="62" eb="64">
      <t>ケイゾク</t>
    </rPh>
    <rPh sb="69" eb="71">
      <t>レイワ</t>
    </rPh>
    <rPh sb="72" eb="74">
      <t>ネンド</t>
    </rPh>
    <rPh sb="76" eb="77">
      <t>オク</t>
    </rPh>
    <rPh sb="79" eb="82">
      <t>ヒャクマンエン</t>
    </rPh>
    <rPh sb="83" eb="85">
      <t>サイシュウ</t>
    </rPh>
    <rPh sb="85" eb="87">
      <t>リエキ</t>
    </rPh>
    <rPh sb="88" eb="90">
      <t>カクホ</t>
    </rPh>
    <rPh sb="163" eb="164">
      <t>マル</t>
    </rPh>
    <rPh sb="166" eb="167">
      <t>ネン</t>
    </rPh>
    <rPh sb="224" eb="226">
      <t>ビョウイン</t>
    </rPh>
    <rPh sb="226" eb="227">
      <t>チョウ</t>
    </rPh>
    <rPh sb="228" eb="230">
      <t>チュウシン</t>
    </rPh>
    <rPh sb="254" eb="255">
      <t>ト</t>
    </rPh>
    <rPh sb="256" eb="257">
      <t>ク</t>
    </rPh>
    <rPh sb="258" eb="260">
      <t>タイセイ</t>
    </rPh>
    <rPh sb="266" eb="268">
      <t>インナイ</t>
    </rPh>
    <rPh sb="269" eb="271">
      <t>テイチャク</t>
    </rPh>
    <rPh sb="275" eb="276">
      <t>アカ</t>
    </rPh>
    <rPh sb="279" eb="281">
      <t>ジフ</t>
    </rPh>
    <rPh sb="303" eb="304">
      <t>トウ</t>
    </rPh>
    <rPh sb="307" eb="309">
      <t>ソシキ</t>
    </rPh>
    <rPh sb="309" eb="311">
      <t>カイハツ</t>
    </rPh>
    <rPh sb="312" eb="314">
      <t>チュウリョク</t>
    </rPh>
    <rPh sb="341" eb="342">
      <t>マイ</t>
    </rPh>
    <phoneticPr fontId="5"/>
  </si>
  <si>
    <t>　平成２８年１月の新病院新築移転と同時に院内保育所の新規建設、老朽化した医療機器及び医療情報システムの新規導入を行いました。以降器械備品の整備については、地域の医療ニーズや院内における戦略を見据えつつ、将来の減価償却費負担もシミュレートしながら毎年の投資額を決定しています。令和４年度は電子カルテを中心とした医療情報システムの更改に７億円の予算を計上したことから、医療機器にかかる投資額は１億円弱に抑制しました。一方、器械備品減価償却率の増加により器械の老朽化傾向が見られることから、来年度以降は計画的に買換えを進めていく方針です。建物等固定資産については、当面平均値を上回ることはないものと思料しますが、今後の建物修繕、施設の新増設等を見据え、資金手当てを含め計画的に進めていく考えです。</t>
    <rPh sb="42" eb="44">
      <t>イリョウ</t>
    </rPh>
    <rPh sb="44" eb="46">
      <t>ジョウホウ</t>
    </rPh>
    <rPh sb="53" eb="55">
      <t>ドウニュウ</t>
    </rPh>
    <rPh sb="77" eb="79">
      <t>チイキ</t>
    </rPh>
    <rPh sb="86" eb="88">
      <t>インナイ</t>
    </rPh>
    <rPh sb="92" eb="94">
      <t>センリャク</t>
    </rPh>
    <rPh sb="95" eb="97">
      <t>ミス</t>
    </rPh>
    <rPh sb="129" eb="131">
      <t>ケッテイ</t>
    </rPh>
    <rPh sb="143" eb="145">
      <t>デンシ</t>
    </rPh>
    <rPh sb="149" eb="151">
      <t>チュウシン</t>
    </rPh>
    <rPh sb="154" eb="156">
      <t>イリョウ</t>
    </rPh>
    <rPh sb="156" eb="158">
      <t>ジョウホウ</t>
    </rPh>
    <rPh sb="163" eb="165">
      <t>コウカイ</t>
    </rPh>
    <rPh sb="170" eb="172">
      <t>ヨサン</t>
    </rPh>
    <rPh sb="182" eb="184">
      <t>イリョウ</t>
    </rPh>
    <rPh sb="184" eb="186">
      <t>キキ</t>
    </rPh>
    <rPh sb="190" eb="192">
      <t>トウシ</t>
    </rPh>
    <rPh sb="192" eb="193">
      <t>ガク</t>
    </rPh>
    <rPh sb="195" eb="198">
      <t>オクエンジャク</t>
    </rPh>
    <rPh sb="199" eb="201">
      <t>ヨクセイ</t>
    </rPh>
    <rPh sb="206" eb="208">
      <t>イッポウ</t>
    </rPh>
    <rPh sb="242" eb="245">
      <t>ライネンド</t>
    </rPh>
    <rPh sb="245" eb="247">
      <t>イコウ</t>
    </rPh>
    <rPh sb="340" eb="341">
      <t>カンガ</t>
    </rPh>
    <phoneticPr fontId="5"/>
  </si>
  <si>
    <t>　令和４年度、当院は地方独立行政法人化（以下、「地独法化」という。）丸１０年の決算を迎え、今までの１０年を総括する重要な節目の年となりました。６月には、年間４千台を超える救急搬送や高度急性期医療、１５病院連携協議会の地域連携活動と経営の健全性等が評価され、自治体立優良病院会長表彰を受賞しました。この栄誉により、当院が名実ともに地域の中核病院となれたことを職員全員が実感することができました。
　また、地独法化以来、当院を支えてくれた人たちに感謝し、今後の当院の更なる発展を期することを目的に、１０周年事業を実施しました。「１０年後の目指す方向性」をテーマにしたフリートークでは、放射線治療施設の開設、周産期センターの再開、がん診療拠点病院、ＡＩやロボットの導入など未来について様々なビジョンを共有し、今後の当院の成長をあらためて心に期する１年となりました。</t>
    <rPh sb="7" eb="9">
      <t>トウイン</t>
    </rPh>
    <rPh sb="34" eb="35">
      <t>マル</t>
    </rPh>
    <rPh sb="39" eb="41">
      <t>ケッサン</t>
    </rPh>
    <rPh sb="42" eb="43">
      <t>ムカ</t>
    </rPh>
    <rPh sb="79" eb="80">
      <t>セン</t>
    </rPh>
    <rPh sb="121" eb="122">
      <t>トウ</t>
    </rPh>
    <rPh sb="156" eb="158">
      <t>トウイン</t>
    </rPh>
    <rPh sb="178" eb="180">
      <t>ショクイン</t>
    </rPh>
    <rPh sb="180" eb="182">
      <t>ゼンイン</t>
    </rPh>
    <rPh sb="183" eb="185">
      <t>ジッカン</t>
    </rPh>
    <rPh sb="351" eb="353">
      <t>コンゴ</t>
    </rPh>
    <rPh sb="354" eb="356">
      <t>トウイン</t>
    </rPh>
    <rPh sb="357" eb="359">
      <t>セイチョウ</t>
    </rPh>
    <rPh sb="365" eb="366">
      <t>ココロ</t>
    </rPh>
    <rPh sb="367" eb="368">
      <t>キ</t>
    </rPh>
    <rPh sb="371" eb="372">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</si>
</sst>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92.9</c:v>
                </c:pt>
                <c:pt idx="1">
                  <c:v>96.8</c:v>
                </c:pt>
                <c:pt idx="2">
                  <c:v>89.2</c:v>
                </c:pt>
                <c:pt idx="3">
                  <c:v>92.8</c:v>
                </c:pt>
                <c:pt idx="4">
                  <c:v>95.5</c:v>
                </c:pt>
              </c:numCache>
            </c:numRef>
          </c:val>
          <c:extLst>
            <c:ext xmlns:c16="http://schemas.microsoft.com/office/drawing/2014/chart" uri="{C3380CC4-5D6E-409C-BE32-E72D297353CC}">
              <c16:uniqueId val="{00000000-E5DB-4992-885F-5E85B27AB3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5DB-4992-885F-5E85B27AB3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12645</c:v>
                </c:pt>
                <c:pt idx="1">
                  <c:v>13347</c:v>
                </c:pt>
                <c:pt idx="2">
                  <c:v>13577</c:v>
                </c:pt>
                <c:pt idx="3">
                  <c:v>14082</c:v>
                </c:pt>
                <c:pt idx="4">
                  <c:v>14721</c:v>
                </c:pt>
              </c:numCache>
            </c:numRef>
          </c:val>
          <c:extLst>
            <c:ext xmlns:c16="http://schemas.microsoft.com/office/drawing/2014/chart" uri="{C3380CC4-5D6E-409C-BE32-E72D297353CC}">
              <c16:uniqueId val="{00000000-5CE3-48BB-9E05-DE0A60B442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CE3-48BB-9E05-DE0A60B442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56963</c:v>
                </c:pt>
                <c:pt idx="1">
                  <c:v>59128</c:v>
                </c:pt>
                <c:pt idx="2">
                  <c:v>66647</c:v>
                </c:pt>
                <c:pt idx="3">
                  <c:v>67103</c:v>
                </c:pt>
                <c:pt idx="4">
                  <c:v>67224</c:v>
                </c:pt>
              </c:numCache>
            </c:numRef>
          </c:val>
          <c:extLst>
            <c:ext xmlns:c16="http://schemas.microsoft.com/office/drawing/2014/chart" uri="{C3380CC4-5D6E-409C-BE32-E72D297353CC}">
              <c16:uniqueId val="{00000000-3EA3-49D0-A03E-FB5F7B7BF0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EA3-49D0-A03E-FB5F7B7BF0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C3-478B-8CEA-813AE5D224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77C3-478B-8CEA-813AE5D224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c:v>
                </c:pt>
                <c:pt idx="1">
                  <c:v>99.6</c:v>
                </c:pt>
                <c:pt idx="2">
                  <c:v>96.4</c:v>
                </c:pt>
                <c:pt idx="3">
                  <c:v>98.8</c:v>
                </c:pt>
                <c:pt idx="4">
                  <c:v>100.2</c:v>
                </c:pt>
              </c:numCache>
            </c:numRef>
          </c:val>
          <c:extLst>
            <c:ext xmlns:c16="http://schemas.microsoft.com/office/drawing/2014/chart" uri="{C3380CC4-5D6E-409C-BE32-E72D297353CC}">
              <c16:uniqueId val="{00000000-D404-4027-9F86-1CE6393AC3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404-4027-9F86-1CE6393AC3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101.8</c:v>
                </c:pt>
                <c:pt idx="1">
                  <c:v>101.7</c:v>
                </c:pt>
                <c:pt idx="2">
                  <c:v>97.9</c:v>
                </c:pt>
                <c:pt idx="3">
                  <c:v>100.3</c:v>
                </c:pt>
                <c:pt idx="4">
                  <c:v>101.7</c:v>
                </c:pt>
              </c:numCache>
            </c:numRef>
          </c:val>
          <c:extLst>
            <c:ext xmlns:c16="http://schemas.microsoft.com/office/drawing/2014/chart" uri="{C3380CC4-5D6E-409C-BE32-E72D297353CC}">
              <c16:uniqueId val="{00000000-6B80-466E-99AD-E73C013FBC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B80-466E-99AD-E73C013FBC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106.4</c:v>
                </c:pt>
                <c:pt idx="1">
                  <c:v>105.3</c:v>
                </c:pt>
                <c:pt idx="2">
                  <c:v>105.2</c:v>
                </c:pt>
                <c:pt idx="3">
                  <c:v>110</c:v>
                </c:pt>
                <c:pt idx="4">
                  <c:v>104.8</c:v>
                </c:pt>
              </c:numCache>
            </c:numRef>
          </c:val>
          <c:extLst>
            <c:ext xmlns:c16="http://schemas.microsoft.com/office/drawing/2014/chart" uri="{C3380CC4-5D6E-409C-BE32-E72D297353CC}">
              <c16:uniqueId val="{00000000-0F7D-4AC0-8ADD-3D24695850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F7D-4AC0-8ADD-3D24695850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30.8</c:v>
                </c:pt>
                <c:pt idx="1">
                  <c:v>36.799999999999997</c:v>
                </c:pt>
                <c:pt idx="2">
                  <c:v>42</c:v>
                </c:pt>
                <c:pt idx="3">
                  <c:v>44.3</c:v>
                </c:pt>
                <c:pt idx="4">
                  <c:v>48.6</c:v>
                </c:pt>
              </c:numCache>
            </c:numRef>
          </c:val>
          <c:extLst>
            <c:ext xmlns:c16="http://schemas.microsoft.com/office/drawing/2014/chart" uri="{C3380CC4-5D6E-409C-BE32-E72D297353CC}">
              <c16:uniqueId val="{00000000-E3AA-4BED-87EE-2F21B294ED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3AA-4BED-87EE-2F21B294ED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68.400000000000006</c:v>
                </c:pt>
                <c:pt idx="1">
                  <c:v>76.3</c:v>
                </c:pt>
                <c:pt idx="2">
                  <c:v>80.5</c:v>
                </c:pt>
                <c:pt idx="3">
                  <c:v>79.3</c:v>
                </c:pt>
                <c:pt idx="4">
                  <c:v>82.7</c:v>
                </c:pt>
              </c:numCache>
            </c:numRef>
          </c:val>
          <c:extLst>
            <c:ext xmlns:c16="http://schemas.microsoft.com/office/drawing/2014/chart" uri="{C3380CC4-5D6E-409C-BE32-E72D297353CC}">
              <c16:uniqueId val="{00000000-10E4-434F-8DA7-EF83608BF4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10E4-434F-8DA7-EF83608BF4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34584800</c:v>
                </c:pt>
                <c:pt idx="1">
                  <c:v>35095490</c:v>
                </c:pt>
                <c:pt idx="2">
                  <c:v>35910783</c:v>
                </c:pt>
                <c:pt idx="3">
                  <c:v>35435190</c:v>
                </c:pt>
                <c:pt idx="4">
                  <c:v>35576130</c:v>
                </c:pt>
              </c:numCache>
            </c:numRef>
          </c:val>
          <c:extLst>
            <c:ext xmlns:c16="http://schemas.microsoft.com/office/drawing/2014/chart" uri="{C3380CC4-5D6E-409C-BE32-E72D297353CC}">
              <c16:uniqueId val="{00000000-A358-40B1-BFE1-42B4EB74CE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358-40B1-BFE1-42B4EB74CE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c:v>
                </c:pt>
                <c:pt idx="1">
                  <c:v>20.7</c:v>
                </c:pt>
                <c:pt idx="2">
                  <c:v>20.5</c:v>
                </c:pt>
                <c:pt idx="3">
                  <c:v>21.3</c:v>
                </c:pt>
                <c:pt idx="4">
                  <c:v>22.3</c:v>
                </c:pt>
              </c:numCache>
            </c:numRef>
          </c:val>
          <c:extLst>
            <c:ext xmlns:c16="http://schemas.microsoft.com/office/drawing/2014/chart" uri="{C3380CC4-5D6E-409C-BE32-E72D297353CC}">
              <c16:uniqueId val="{00000000-4AF7-4416-9517-8FDA1626C5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AF7-4416-9517-8FDA1626C5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c:v>
                </c:pt>
                <c:pt idx="1">
                  <c:v>47.5</c:v>
                </c:pt>
                <c:pt idx="2">
                  <c:v>49.1</c:v>
                </c:pt>
                <c:pt idx="3">
                  <c:v>43.9</c:v>
                </c:pt>
                <c:pt idx="4">
                  <c:v>45.7</c:v>
                </c:pt>
              </c:numCache>
            </c:numRef>
          </c:val>
          <c:extLst>
            <c:ext xmlns:c16="http://schemas.microsoft.com/office/drawing/2014/chart" uri="{C3380CC4-5D6E-409C-BE32-E72D297353CC}">
              <c16:uniqueId val="{00000000-2CEE-4271-BEC6-2851F9B843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CEE-4271-BEC6-2851F9B843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栃木県　地方独立行政法人新小山市民病院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21263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72</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106.4</v>
      </c>
      <c r="Q33" s="70"/>
      <c r="R33" s="70"/>
      <c r="S33" s="70"/>
      <c r="T33" s="70"/>
      <c r="U33" s="70"/>
      <c r="V33" s="70"/>
      <c r="W33" s="70"/>
      <c r="X33" s="70"/>
      <c r="Y33" s="70"/>
      <c r="Z33" s="70"/>
      <c r="AA33" s="70"/>
      <c r="AB33" s="70"/>
      <c r="AC33" s="70"/>
      <c r="AD33" s="71"/>
      <c r="AE33" s="69">
        <f>データ!AJ7</f>
        <v>105.3</v>
      </c>
      <c r="AF33" s="70"/>
      <c r="AG33" s="70"/>
      <c r="AH33" s="70"/>
      <c r="AI33" s="70"/>
      <c r="AJ33" s="70"/>
      <c r="AK33" s="70"/>
      <c r="AL33" s="70"/>
      <c r="AM33" s="70"/>
      <c r="AN33" s="70"/>
      <c r="AO33" s="70"/>
      <c r="AP33" s="70"/>
      <c r="AQ33" s="70"/>
      <c r="AR33" s="70"/>
      <c r="AS33" s="71"/>
      <c r="AT33" s="69">
        <f>データ!AK7</f>
        <v>105.2</v>
      </c>
      <c r="AU33" s="70"/>
      <c r="AV33" s="70"/>
      <c r="AW33" s="70"/>
      <c r="AX33" s="70"/>
      <c r="AY33" s="70"/>
      <c r="AZ33" s="70"/>
      <c r="BA33" s="70"/>
      <c r="BB33" s="70"/>
      <c r="BC33" s="70"/>
      <c r="BD33" s="70"/>
      <c r="BE33" s="70"/>
      <c r="BF33" s="70"/>
      <c r="BG33" s="70"/>
      <c r="BH33" s="71"/>
      <c r="BI33" s="69">
        <f>データ!AL7</f>
        <v>110</v>
      </c>
      <c r="BJ33" s="70"/>
      <c r="BK33" s="70"/>
      <c r="BL33" s="70"/>
      <c r="BM33" s="70"/>
      <c r="BN33" s="70"/>
      <c r="BO33" s="70"/>
      <c r="BP33" s="70"/>
      <c r="BQ33" s="70"/>
      <c r="BR33" s="70"/>
      <c r="BS33" s="70"/>
      <c r="BT33" s="70"/>
      <c r="BU33" s="70"/>
      <c r="BV33" s="70"/>
      <c r="BW33" s="71"/>
      <c r="BX33" s="69">
        <f>データ!AM7</f>
        <v>104.8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101.8</v>
      </c>
      <c r="DE33" s="70"/>
      <c r="DF33" s="70"/>
      <c r="DG33" s="70"/>
      <c r="DH33" s="70"/>
      <c r="DI33" s="70"/>
      <c r="DJ33" s="70"/>
      <c r="DK33" s="70"/>
      <c r="DL33" s="70"/>
      <c r="DM33" s="70"/>
      <c r="DN33" s="70"/>
      <c r="DO33" s="70"/>
      <c r="DP33" s="70"/>
      <c r="DQ33" s="70"/>
      <c r="DR33" s="71"/>
      <c r="DS33" s="69">
        <f>データ!AU7</f>
        <v>101.7</v>
      </c>
      <c r="DT33" s="70"/>
      <c r="DU33" s="70"/>
      <c r="DV33" s="70"/>
      <c r="DW33" s="70"/>
      <c r="DX33" s="70"/>
      <c r="DY33" s="70"/>
      <c r="DZ33" s="70"/>
      <c r="EA33" s="70"/>
      <c r="EB33" s="70"/>
      <c r="EC33" s="70"/>
      <c r="ED33" s="70"/>
      <c r="EE33" s="70"/>
      <c r="EF33" s="70"/>
      <c r="EG33" s="71"/>
      <c r="EH33" s="69">
        <f>データ!AV7</f>
        <v>97.9</v>
      </c>
      <c r="EI33" s="70"/>
      <c r="EJ33" s="70"/>
      <c r="EK33" s="70"/>
      <c r="EL33" s="70"/>
      <c r="EM33" s="70"/>
      <c r="EN33" s="70"/>
      <c r="EO33" s="70"/>
      <c r="EP33" s="70"/>
      <c r="EQ33" s="70"/>
      <c r="ER33" s="70"/>
      <c r="ES33" s="70"/>
      <c r="ET33" s="70"/>
      <c r="EU33" s="70"/>
      <c r="EV33" s="71"/>
      <c r="EW33" s="69">
        <f>データ!AW7</f>
        <v>100.3</v>
      </c>
      <c r="EX33" s="70"/>
      <c r="EY33" s="70"/>
      <c r="EZ33" s="70"/>
      <c r="FA33" s="70"/>
      <c r="FB33" s="70"/>
      <c r="FC33" s="70"/>
      <c r="FD33" s="70"/>
      <c r="FE33" s="70"/>
      <c r="FF33" s="70"/>
      <c r="FG33" s="70"/>
      <c r="FH33" s="70"/>
      <c r="FI33" s="70"/>
      <c r="FJ33" s="70"/>
      <c r="FK33" s="71"/>
      <c r="FL33" s="69">
        <f>データ!AX7</f>
        <v>101.7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v>
      </c>
      <c r="GS33" s="70"/>
      <c r="GT33" s="70"/>
      <c r="GU33" s="70"/>
      <c r="GV33" s="70"/>
      <c r="GW33" s="70"/>
      <c r="GX33" s="70"/>
      <c r="GY33" s="70"/>
      <c r="GZ33" s="70"/>
      <c r="HA33" s="70"/>
      <c r="HB33" s="70"/>
      <c r="HC33" s="70"/>
      <c r="HD33" s="70"/>
      <c r="HE33" s="70"/>
      <c r="HF33" s="71"/>
      <c r="HG33" s="69">
        <f>データ!BF7</f>
        <v>99.6</v>
      </c>
      <c r="HH33" s="70"/>
      <c r="HI33" s="70"/>
      <c r="HJ33" s="70"/>
      <c r="HK33" s="70"/>
      <c r="HL33" s="70"/>
      <c r="HM33" s="70"/>
      <c r="HN33" s="70"/>
      <c r="HO33" s="70"/>
      <c r="HP33" s="70"/>
      <c r="HQ33" s="70"/>
      <c r="HR33" s="70"/>
      <c r="HS33" s="70"/>
      <c r="HT33" s="70"/>
      <c r="HU33" s="71"/>
      <c r="HV33" s="69">
        <f>データ!BG7</f>
        <v>96.4</v>
      </c>
      <c r="HW33" s="70"/>
      <c r="HX33" s="70"/>
      <c r="HY33" s="70"/>
      <c r="HZ33" s="70"/>
      <c r="IA33" s="70"/>
      <c r="IB33" s="70"/>
      <c r="IC33" s="70"/>
      <c r="ID33" s="70"/>
      <c r="IE33" s="70"/>
      <c r="IF33" s="70"/>
      <c r="IG33" s="70"/>
      <c r="IH33" s="70"/>
      <c r="II33" s="70"/>
      <c r="IJ33" s="71"/>
      <c r="IK33" s="69">
        <f>データ!BH7</f>
        <v>98.8</v>
      </c>
      <c r="IL33" s="70"/>
      <c r="IM33" s="70"/>
      <c r="IN33" s="70"/>
      <c r="IO33" s="70"/>
      <c r="IP33" s="70"/>
      <c r="IQ33" s="70"/>
      <c r="IR33" s="70"/>
      <c r="IS33" s="70"/>
      <c r="IT33" s="70"/>
      <c r="IU33" s="70"/>
      <c r="IV33" s="70"/>
      <c r="IW33" s="70"/>
      <c r="IX33" s="70"/>
      <c r="IY33" s="71"/>
      <c r="IZ33" s="69">
        <f>データ!BI7</f>
        <v>100.2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92.9</v>
      </c>
      <c r="KG33" s="70"/>
      <c r="KH33" s="70"/>
      <c r="KI33" s="70"/>
      <c r="KJ33" s="70"/>
      <c r="KK33" s="70"/>
      <c r="KL33" s="70"/>
      <c r="KM33" s="70"/>
      <c r="KN33" s="70"/>
      <c r="KO33" s="70"/>
      <c r="KP33" s="70"/>
      <c r="KQ33" s="70"/>
      <c r="KR33" s="70"/>
      <c r="KS33" s="70"/>
      <c r="KT33" s="71"/>
      <c r="KU33" s="69">
        <f>データ!BQ7</f>
        <v>96.8</v>
      </c>
      <c r="KV33" s="70"/>
      <c r="KW33" s="70"/>
      <c r="KX33" s="70"/>
      <c r="KY33" s="70"/>
      <c r="KZ33" s="70"/>
      <c r="LA33" s="70"/>
      <c r="LB33" s="70"/>
      <c r="LC33" s="70"/>
      <c r="LD33" s="70"/>
      <c r="LE33" s="70"/>
      <c r="LF33" s="70"/>
      <c r="LG33" s="70"/>
      <c r="LH33" s="70"/>
      <c r="LI33" s="71"/>
      <c r="LJ33" s="69">
        <f>データ!BR7</f>
        <v>89.2</v>
      </c>
      <c r="LK33" s="70"/>
      <c r="LL33" s="70"/>
      <c r="LM33" s="70"/>
      <c r="LN33" s="70"/>
      <c r="LO33" s="70"/>
      <c r="LP33" s="70"/>
      <c r="LQ33" s="70"/>
      <c r="LR33" s="70"/>
      <c r="LS33" s="70"/>
      <c r="LT33" s="70"/>
      <c r="LU33" s="70"/>
      <c r="LV33" s="70"/>
      <c r="LW33" s="70"/>
      <c r="LX33" s="71"/>
      <c r="LY33" s="69">
        <f>データ!BS7</f>
        <v>92.8</v>
      </c>
      <c r="LZ33" s="70"/>
      <c r="MA33" s="70"/>
      <c r="MB33" s="70"/>
      <c r="MC33" s="70"/>
      <c r="MD33" s="70"/>
      <c r="ME33" s="70"/>
      <c r="MF33" s="70"/>
      <c r="MG33" s="70"/>
      <c r="MH33" s="70"/>
      <c r="MI33" s="70"/>
      <c r="MJ33" s="70"/>
      <c r="MK33" s="70"/>
      <c r="ML33" s="70"/>
      <c r="MM33" s="71"/>
      <c r="MN33" s="69">
        <f>データ!BT7</f>
        <v>95.5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56963</v>
      </c>
      <c r="Q55" s="67"/>
      <c r="R55" s="67"/>
      <c r="S55" s="67"/>
      <c r="T55" s="67"/>
      <c r="U55" s="67"/>
      <c r="V55" s="67"/>
      <c r="W55" s="67"/>
      <c r="X55" s="67"/>
      <c r="Y55" s="67"/>
      <c r="Z55" s="67"/>
      <c r="AA55" s="67"/>
      <c r="AB55" s="67"/>
      <c r="AC55" s="67"/>
      <c r="AD55" s="68"/>
      <c r="AE55" s="66">
        <f>データ!CB7</f>
        <v>59128</v>
      </c>
      <c r="AF55" s="67"/>
      <c r="AG55" s="67"/>
      <c r="AH55" s="67"/>
      <c r="AI55" s="67"/>
      <c r="AJ55" s="67"/>
      <c r="AK55" s="67"/>
      <c r="AL55" s="67"/>
      <c r="AM55" s="67"/>
      <c r="AN55" s="67"/>
      <c r="AO55" s="67"/>
      <c r="AP55" s="67"/>
      <c r="AQ55" s="67"/>
      <c r="AR55" s="67"/>
      <c r="AS55" s="68"/>
      <c r="AT55" s="66">
        <f>データ!CC7</f>
        <v>66647</v>
      </c>
      <c r="AU55" s="67"/>
      <c r="AV55" s="67"/>
      <c r="AW55" s="67"/>
      <c r="AX55" s="67"/>
      <c r="AY55" s="67"/>
      <c r="AZ55" s="67"/>
      <c r="BA55" s="67"/>
      <c r="BB55" s="67"/>
      <c r="BC55" s="67"/>
      <c r="BD55" s="67"/>
      <c r="BE55" s="67"/>
      <c r="BF55" s="67"/>
      <c r="BG55" s="67"/>
      <c r="BH55" s="68"/>
      <c r="BI55" s="66">
        <f>データ!CD7</f>
        <v>67103</v>
      </c>
      <c r="BJ55" s="67"/>
      <c r="BK55" s="67"/>
      <c r="BL55" s="67"/>
      <c r="BM55" s="67"/>
      <c r="BN55" s="67"/>
      <c r="BO55" s="67"/>
      <c r="BP55" s="67"/>
      <c r="BQ55" s="67"/>
      <c r="BR55" s="67"/>
      <c r="BS55" s="67"/>
      <c r="BT55" s="67"/>
      <c r="BU55" s="67"/>
      <c r="BV55" s="67"/>
      <c r="BW55" s="68"/>
      <c r="BX55" s="66">
        <f>データ!CE7</f>
        <v>67224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12645</v>
      </c>
      <c r="DE55" s="67"/>
      <c r="DF55" s="67"/>
      <c r="DG55" s="67"/>
      <c r="DH55" s="67"/>
      <c r="DI55" s="67"/>
      <c r="DJ55" s="67"/>
      <c r="DK55" s="67"/>
      <c r="DL55" s="67"/>
      <c r="DM55" s="67"/>
      <c r="DN55" s="67"/>
      <c r="DO55" s="67"/>
      <c r="DP55" s="67"/>
      <c r="DQ55" s="67"/>
      <c r="DR55" s="68"/>
      <c r="DS55" s="66">
        <f>データ!CM7</f>
        <v>13347</v>
      </c>
      <c r="DT55" s="67"/>
      <c r="DU55" s="67"/>
      <c r="DV55" s="67"/>
      <c r="DW55" s="67"/>
      <c r="DX55" s="67"/>
      <c r="DY55" s="67"/>
      <c r="DZ55" s="67"/>
      <c r="EA55" s="67"/>
      <c r="EB55" s="67"/>
      <c r="EC55" s="67"/>
      <c r="ED55" s="67"/>
      <c r="EE55" s="67"/>
      <c r="EF55" s="67"/>
      <c r="EG55" s="68"/>
      <c r="EH55" s="66">
        <f>データ!CN7</f>
        <v>13577</v>
      </c>
      <c r="EI55" s="67"/>
      <c r="EJ55" s="67"/>
      <c r="EK55" s="67"/>
      <c r="EL55" s="67"/>
      <c r="EM55" s="67"/>
      <c r="EN55" s="67"/>
      <c r="EO55" s="67"/>
      <c r="EP55" s="67"/>
      <c r="EQ55" s="67"/>
      <c r="ER55" s="67"/>
      <c r="ES55" s="67"/>
      <c r="ET55" s="67"/>
      <c r="EU55" s="67"/>
      <c r="EV55" s="68"/>
      <c r="EW55" s="66">
        <f>データ!CO7</f>
        <v>14082</v>
      </c>
      <c r="EX55" s="67"/>
      <c r="EY55" s="67"/>
      <c r="EZ55" s="67"/>
      <c r="FA55" s="67"/>
      <c r="FB55" s="67"/>
      <c r="FC55" s="67"/>
      <c r="FD55" s="67"/>
      <c r="FE55" s="67"/>
      <c r="FF55" s="67"/>
      <c r="FG55" s="67"/>
      <c r="FH55" s="67"/>
      <c r="FI55" s="67"/>
      <c r="FJ55" s="67"/>
      <c r="FK55" s="68"/>
      <c r="FL55" s="66">
        <f>データ!CP7</f>
        <v>14721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v>
      </c>
      <c r="GS55" s="70"/>
      <c r="GT55" s="70"/>
      <c r="GU55" s="70"/>
      <c r="GV55" s="70"/>
      <c r="GW55" s="70"/>
      <c r="GX55" s="70"/>
      <c r="GY55" s="70"/>
      <c r="GZ55" s="70"/>
      <c r="HA55" s="70"/>
      <c r="HB55" s="70"/>
      <c r="HC55" s="70"/>
      <c r="HD55" s="70"/>
      <c r="HE55" s="70"/>
      <c r="HF55" s="71"/>
      <c r="HG55" s="69">
        <f>データ!CX7</f>
        <v>47.5</v>
      </c>
      <c r="HH55" s="70"/>
      <c r="HI55" s="70"/>
      <c r="HJ55" s="70"/>
      <c r="HK55" s="70"/>
      <c r="HL55" s="70"/>
      <c r="HM55" s="70"/>
      <c r="HN55" s="70"/>
      <c r="HO55" s="70"/>
      <c r="HP55" s="70"/>
      <c r="HQ55" s="70"/>
      <c r="HR55" s="70"/>
      <c r="HS55" s="70"/>
      <c r="HT55" s="70"/>
      <c r="HU55" s="71"/>
      <c r="HV55" s="69">
        <f>データ!CY7</f>
        <v>49.1</v>
      </c>
      <c r="HW55" s="70"/>
      <c r="HX55" s="70"/>
      <c r="HY55" s="70"/>
      <c r="HZ55" s="70"/>
      <c r="IA55" s="70"/>
      <c r="IB55" s="70"/>
      <c r="IC55" s="70"/>
      <c r="ID55" s="70"/>
      <c r="IE55" s="70"/>
      <c r="IF55" s="70"/>
      <c r="IG55" s="70"/>
      <c r="IH55" s="70"/>
      <c r="II55" s="70"/>
      <c r="IJ55" s="71"/>
      <c r="IK55" s="69">
        <f>データ!CZ7</f>
        <v>43.9</v>
      </c>
      <c r="IL55" s="70"/>
      <c r="IM55" s="70"/>
      <c r="IN55" s="70"/>
      <c r="IO55" s="70"/>
      <c r="IP55" s="70"/>
      <c r="IQ55" s="70"/>
      <c r="IR55" s="70"/>
      <c r="IS55" s="70"/>
      <c r="IT55" s="70"/>
      <c r="IU55" s="70"/>
      <c r="IV55" s="70"/>
      <c r="IW55" s="70"/>
      <c r="IX55" s="70"/>
      <c r="IY55" s="71"/>
      <c r="IZ55" s="69">
        <f>データ!DA7</f>
        <v>45.7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20.5</v>
      </c>
      <c r="LK55" s="70"/>
      <c r="LL55" s="70"/>
      <c r="LM55" s="70"/>
      <c r="LN55" s="70"/>
      <c r="LO55" s="70"/>
      <c r="LP55" s="70"/>
      <c r="LQ55" s="70"/>
      <c r="LR55" s="70"/>
      <c r="LS55" s="70"/>
      <c r="LT55" s="70"/>
      <c r="LU55" s="70"/>
      <c r="LV55" s="70"/>
      <c r="LW55" s="70"/>
      <c r="LX55" s="71"/>
      <c r="LY55" s="69">
        <f>データ!DK7</f>
        <v>21.3</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30.8</v>
      </c>
      <c r="DH79" s="70"/>
      <c r="DI79" s="70"/>
      <c r="DJ79" s="70"/>
      <c r="DK79" s="70"/>
      <c r="DL79" s="70"/>
      <c r="DM79" s="70"/>
      <c r="DN79" s="70"/>
      <c r="DO79" s="70"/>
      <c r="DP79" s="70"/>
      <c r="DQ79" s="70"/>
      <c r="DR79" s="70"/>
      <c r="DS79" s="70"/>
      <c r="DT79" s="70"/>
      <c r="DU79" s="71"/>
      <c r="DV79" s="69">
        <f>データ!EE7</f>
        <v>36.799999999999997</v>
      </c>
      <c r="DW79" s="70"/>
      <c r="DX79" s="70"/>
      <c r="DY79" s="70"/>
      <c r="DZ79" s="70"/>
      <c r="EA79" s="70"/>
      <c r="EB79" s="70"/>
      <c r="EC79" s="70"/>
      <c r="ED79" s="70"/>
      <c r="EE79" s="70"/>
      <c r="EF79" s="70"/>
      <c r="EG79" s="70"/>
      <c r="EH79" s="70"/>
      <c r="EI79" s="70"/>
      <c r="EJ79" s="71"/>
      <c r="EK79" s="69">
        <f>データ!EF7</f>
        <v>42</v>
      </c>
      <c r="EL79" s="70"/>
      <c r="EM79" s="70"/>
      <c r="EN79" s="70"/>
      <c r="EO79" s="70"/>
      <c r="EP79" s="70"/>
      <c r="EQ79" s="70"/>
      <c r="ER79" s="70"/>
      <c r="ES79" s="70"/>
      <c r="ET79" s="70"/>
      <c r="EU79" s="70"/>
      <c r="EV79" s="70"/>
      <c r="EW79" s="70"/>
      <c r="EX79" s="70"/>
      <c r="EY79" s="71"/>
      <c r="EZ79" s="69">
        <f>データ!EG7</f>
        <v>44.3</v>
      </c>
      <c r="FA79" s="70"/>
      <c r="FB79" s="70"/>
      <c r="FC79" s="70"/>
      <c r="FD79" s="70"/>
      <c r="FE79" s="70"/>
      <c r="FF79" s="70"/>
      <c r="FG79" s="70"/>
      <c r="FH79" s="70"/>
      <c r="FI79" s="70"/>
      <c r="FJ79" s="70"/>
      <c r="FK79" s="70"/>
      <c r="FL79" s="70"/>
      <c r="FM79" s="70"/>
      <c r="FN79" s="71"/>
      <c r="FO79" s="69">
        <f>データ!EH7</f>
        <v>48.6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68.400000000000006</v>
      </c>
      <c r="GU79" s="70"/>
      <c r="GV79" s="70"/>
      <c r="GW79" s="70"/>
      <c r="GX79" s="70"/>
      <c r="GY79" s="70"/>
      <c r="GZ79" s="70"/>
      <c r="HA79" s="70"/>
      <c r="HB79" s="70"/>
      <c r="HC79" s="70"/>
      <c r="HD79" s="70"/>
      <c r="HE79" s="70"/>
      <c r="HF79" s="70"/>
      <c r="HG79" s="70"/>
      <c r="HH79" s="71"/>
      <c r="HI79" s="69">
        <f>データ!EP7</f>
        <v>76.3</v>
      </c>
      <c r="HJ79" s="70"/>
      <c r="HK79" s="70"/>
      <c r="HL79" s="70"/>
      <c r="HM79" s="70"/>
      <c r="HN79" s="70"/>
      <c r="HO79" s="70"/>
      <c r="HP79" s="70"/>
      <c r="HQ79" s="70"/>
      <c r="HR79" s="70"/>
      <c r="HS79" s="70"/>
      <c r="HT79" s="70"/>
      <c r="HU79" s="70"/>
      <c r="HV79" s="70"/>
      <c r="HW79" s="71"/>
      <c r="HX79" s="69">
        <f>データ!EQ7</f>
        <v>80.5</v>
      </c>
      <c r="HY79" s="70"/>
      <c r="HZ79" s="70"/>
      <c r="IA79" s="70"/>
      <c r="IB79" s="70"/>
      <c r="IC79" s="70"/>
      <c r="ID79" s="70"/>
      <c r="IE79" s="70"/>
      <c r="IF79" s="70"/>
      <c r="IG79" s="70"/>
      <c r="IH79" s="70"/>
      <c r="II79" s="70"/>
      <c r="IJ79" s="70"/>
      <c r="IK79" s="70"/>
      <c r="IL79" s="71"/>
      <c r="IM79" s="69">
        <f>データ!ER7</f>
        <v>79.3</v>
      </c>
      <c r="IN79" s="70"/>
      <c r="IO79" s="70"/>
      <c r="IP79" s="70"/>
      <c r="IQ79" s="70"/>
      <c r="IR79" s="70"/>
      <c r="IS79" s="70"/>
      <c r="IT79" s="70"/>
      <c r="IU79" s="70"/>
      <c r="IV79" s="70"/>
      <c r="IW79" s="70"/>
      <c r="IX79" s="70"/>
      <c r="IY79" s="70"/>
      <c r="IZ79" s="70"/>
      <c r="JA79" s="71"/>
      <c r="JB79" s="69">
        <f>データ!ES7</f>
        <v>82.7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34584800</v>
      </c>
      <c r="KH79" s="67"/>
      <c r="KI79" s="67"/>
      <c r="KJ79" s="67"/>
      <c r="KK79" s="67"/>
      <c r="KL79" s="67"/>
      <c r="KM79" s="67"/>
      <c r="KN79" s="67"/>
      <c r="KO79" s="67"/>
      <c r="KP79" s="67"/>
      <c r="KQ79" s="67"/>
      <c r="KR79" s="67"/>
      <c r="KS79" s="67"/>
      <c r="KT79" s="67"/>
      <c r="KU79" s="68"/>
      <c r="KV79" s="66">
        <f>データ!FA7</f>
        <v>35095490</v>
      </c>
      <c r="KW79" s="67"/>
      <c r="KX79" s="67"/>
      <c r="KY79" s="67"/>
      <c r="KZ79" s="67"/>
      <c r="LA79" s="67"/>
      <c r="LB79" s="67"/>
      <c r="LC79" s="67"/>
      <c r="LD79" s="67"/>
      <c r="LE79" s="67"/>
      <c r="LF79" s="67"/>
      <c r="LG79" s="67"/>
      <c r="LH79" s="67"/>
      <c r="LI79" s="67"/>
      <c r="LJ79" s="68"/>
      <c r="LK79" s="66">
        <f>データ!FB7</f>
        <v>35910783</v>
      </c>
      <c r="LL79" s="67"/>
      <c r="LM79" s="67"/>
      <c r="LN79" s="67"/>
      <c r="LO79" s="67"/>
      <c r="LP79" s="67"/>
      <c r="LQ79" s="67"/>
      <c r="LR79" s="67"/>
      <c r="LS79" s="67"/>
      <c r="LT79" s="67"/>
      <c r="LU79" s="67"/>
      <c r="LV79" s="67"/>
      <c r="LW79" s="67"/>
      <c r="LX79" s="67"/>
      <c r="LY79" s="68"/>
      <c r="LZ79" s="66">
        <f>データ!FC7</f>
        <v>35435190</v>
      </c>
      <c r="MA79" s="67"/>
      <c r="MB79" s="67"/>
      <c r="MC79" s="67"/>
      <c r="MD79" s="67"/>
      <c r="ME79" s="67"/>
      <c r="MF79" s="67"/>
      <c r="MG79" s="67"/>
      <c r="MH79" s="67"/>
      <c r="MI79" s="67"/>
      <c r="MJ79" s="67"/>
      <c r="MK79" s="67"/>
      <c r="ML79" s="67"/>
      <c r="MM79" s="67"/>
      <c r="MN79" s="68"/>
      <c r="MO79" s="66">
        <f>データ!FD7</f>
        <v>35576130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yRMsHEMcRqftku+F8S2LGRKHrRiWH0QDqKrKEOM/KLcsVXBRkrTMGETZmIff0wu2u1o//8o6ZXleQUD8+tIKQ==" saltValue="T6jz9jr4O+nF+5ZogvEr7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145</v>
      </c>
      <c r="BF5" s="49" t="s">
        <v>146</v>
      </c>
      <c r="BG5" s="49" t="s">
        <v>147</v>
      </c>
      <c r="BH5" s="49" t="s">
        <v>158</v>
      </c>
      <c r="BI5" s="49" t="s">
        <v>149</v>
      </c>
      <c r="BJ5" s="49" t="s">
        <v>150</v>
      </c>
      <c r="BK5" s="49" t="s">
        <v>151</v>
      </c>
      <c r="BL5" s="49" t="s">
        <v>152</v>
      </c>
      <c r="BM5" s="49" t="s">
        <v>153</v>
      </c>
      <c r="BN5" s="49" t="s">
        <v>154</v>
      </c>
      <c r="BO5" s="49" t="s">
        <v>155</v>
      </c>
      <c r="BP5" s="49" t="s">
        <v>145</v>
      </c>
      <c r="BQ5" s="49" t="s">
        <v>159</v>
      </c>
      <c r="BR5" s="49" t="s">
        <v>147</v>
      </c>
      <c r="BS5" s="49" t="s">
        <v>158</v>
      </c>
      <c r="BT5" s="49" t="s">
        <v>160</v>
      </c>
      <c r="BU5" s="49" t="s">
        <v>150</v>
      </c>
      <c r="BV5" s="49" t="s">
        <v>151</v>
      </c>
      <c r="BW5" s="49" t="s">
        <v>152</v>
      </c>
      <c r="BX5" s="49" t="s">
        <v>153</v>
      </c>
      <c r="BY5" s="49" t="s">
        <v>154</v>
      </c>
      <c r="BZ5" s="49" t="s">
        <v>155</v>
      </c>
      <c r="CA5" s="49" t="s">
        <v>145</v>
      </c>
      <c r="CB5" s="49" t="s">
        <v>146</v>
      </c>
      <c r="CC5" s="49" t="s">
        <v>147</v>
      </c>
      <c r="CD5" s="49" t="s">
        <v>158</v>
      </c>
      <c r="CE5" s="49" t="s">
        <v>149</v>
      </c>
      <c r="CF5" s="49" t="s">
        <v>150</v>
      </c>
      <c r="CG5" s="49" t="s">
        <v>151</v>
      </c>
      <c r="CH5" s="49" t="s">
        <v>152</v>
      </c>
      <c r="CI5" s="49" t="s">
        <v>153</v>
      </c>
      <c r="CJ5" s="49" t="s">
        <v>154</v>
      </c>
      <c r="CK5" s="49" t="s">
        <v>155</v>
      </c>
      <c r="CL5" s="49" t="s">
        <v>145</v>
      </c>
      <c r="CM5" s="49" t="s">
        <v>146</v>
      </c>
      <c r="CN5" s="49" t="s">
        <v>147</v>
      </c>
      <c r="CO5" s="49" t="s">
        <v>158</v>
      </c>
      <c r="CP5" s="49" t="s">
        <v>149</v>
      </c>
      <c r="CQ5" s="49" t="s">
        <v>150</v>
      </c>
      <c r="CR5" s="49" t="s">
        <v>151</v>
      </c>
      <c r="CS5" s="49" t="s">
        <v>152</v>
      </c>
      <c r="CT5" s="49" t="s">
        <v>153</v>
      </c>
      <c r="CU5" s="49" t="s">
        <v>154</v>
      </c>
      <c r="CV5" s="49" t="s">
        <v>155</v>
      </c>
      <c r="CW5" s="49" t="s">
        <v>145</v>
      </c>
      <c r="CX5" s="49" t="s">
        <v>146</v>
      </c>
      <c r="CY5" s="49" t="s">
        <v>161</v>
      </c>
      <c r="CZ5" s="49" t="s">
        <v>158</v>
      </c>
      <c r="DA5" s="49" t="s">
        <v>149</v>
      </c>
      <c r="DB5" s="49" t="s">
        <v>150</v>
      </c>
      <c r="DC5" s="49" t="s">
        <v>151</v>
      </c>
      <c r="DD5" s="49" t="s">
        <v>152</v>
      </c>
      <c r="DE5" s="49" t="s">
        <v>153</v>
      </c>
      <c r="DF5" s="49" t="s">
        <v>154</v>
      </c>
      <c r="DG5" s="49" t="s">
        <v>155</v>
      </c>
      <c r="DH5" s="49" t="s">
        <v>145</v>
      </c>
      <c r="DI5" s="49" t="s">
        <v>159</v>
      </c>
      <c r="DJ5" s="49" t="s">
        <v>147</v>
      </c>
      <c r="DK5" s="49" t="s">
        <v>158</v>
      </c>
      <c r="DL5" s="49" t="s">
        <v>149</v>
      </c>
      <c r="DM5" s="49" t="s">
        <v>150</v>
      </c>
      <c r="DN5" s="49" t="s">
        <v>151</v>
      </c>
      <c r="DO5" s="49" t="s">
        <v>152</v>
      </c>
      <c r="DP5" s="49" t="s">
        <v>153</v>
      </c>
      <c r="DQ5" s="49" t="s">
        <v>154</v>
      </c>
      <c r="DR5" s="49" t="s">
        <v>155</v>
      </c>
      <c r="DS5" s="49" t="s">
        <v>145</v>
      </c>
      <c r="DT5" s="49" t="s">
        <v>146</v>
      </c>
      <c r="DU5" s="49" t="s">
        <v>147</v>
      </c>
      <c r="DV5" s="49" t="s">
        <v>158</v>
      </c>
      <c r="DW5" s="49" t="s">
        <v>149</v>
      </c>
      <c r="DX5" s="49" t="s">
        <v>150</v>
      </c>
      <c r="DY5" s="49" t="s">
        <v>151</v>
      </c>
      <c r="DZ5" s="49" t="s">
        <v>152</v>
      </c>
      <c r="EA5" s="49" t="s">
        <v>153</v>
      </c>
      <c r="EB5" s="49" t="s">
        <v>154</v>
      </c>
      <c r="EC5" s="49" t="s">
        <v>155</v>
      </c>
      <c r="ED5" s="49" t="s">
        <v>145</v>
      </c>
      <c r="EE5" s="49" t="s">
        <v>146</v>
      </c>
      <c r="EF5" s="49" t="s">
        <v>147</v>
      </c>
      <c r="EG5" s="49" t="s">
        <v>158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162</v>
      </c>
      <c r="EZ5" s="49" t="s">
        <v>145</v>
      </c>
      <c r="FA5" s="49" t="s">
        <v>146</v>
      </c>
      <c r="FB5" s="49" t="s">
        <v>161</v>
      </c>
      <c r="FC5" s="49" t="s">
        <v>158</v>
      </c>
      <c r="FD5" s="49" t="s">
        <v>149</v>
      </c>
      <c r="FE5" s="49" t="s">
        <v>150</v>
      </c>
      <c r="FF5" s="49" t="s">
        <v>151</v>
      </c>
      <c r="FG5" s="49" t="s">
        <v>152</v>
      </c>
      <c r="FH5" s="49" t="s">
        <v>153</v>
      </c>
      <c r="FI5" s="49" t="s">
        <v>154</v>
      </c>
      <c r="FJ5" s="49" t="s">
        <v>155</v>
      </c>
    </row>
    <row r="6" spans="1:166" s="54" customFormat="1">
      <c r="A6" s="35" t="s">
        <v>163</v>
      </c>
      <c r="B6" s="50">
        <f>B8</f>
        <v>2022</v>
      </c>
      <c r="C6" s="50">
        <f t="shared" ref="C6:M6" si="2">C8</f>
        <v>97500</v>
      </c>
      <c r="D6" s="50">
        <f t="shared" si="2"/>
        <v>46</v>
      </c>
      <c r="E6" s="50">
        <f t="shared" si="2"/>
        <v>6</v>
      </c>
      <c r="F6" s="50">
        <f t="shared" si="2"/>
        <v>0</v>
      </c>
      <c r="G6" s="50">
        <f t="shared" si="2"/>
        <v>1</v>
      </c>
      <c r="H6" s="147" t="str">
        <f>IF(H8&lt;&gt;I8,H8,"")&amp;IF(I8&lt;&gt;J8,I8,"")&amp;"　"&amp;J8</f>
        <v>栃木県　地方独立行政法人新小山市民病院</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ド 透 I 訓</v>
      </c>
      <c r="T6" s="50" t="str">
        <f t="shared" si="3"/>
        <v>救 臨 災 地 輪</v>
      </c>
      <c r="U6" s="51" t="str">
        <f>U8</f>
        <v>-</v>
      </c>
      <c r="V6" s="51">
        <f>V8</f>
        <v>21263</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106.4</v>
      </c>
      <c r="AJ6" s="52">
        <f t="shared" ref="AJ6:AR6" si="5">IF(AJ8="-",NA(),AJ8)</f>
        <v>105.3</v>
      </c>
      <c r="AK6" s="52">
        <f t="shared" si="5"/>
        <v>105.2</v>
      </c>
      <c r="AL6" s="52">
        <f t="shared" si="5"/>
        <v>110</v>
      </c>
      <c r="AM6" s="52">
        <f t="shared" si="5"/>
        <v>104.8</v>
      </c>
      <c r="AN6" s="52">
        <f t="shared" si="5"/>
        <v>97.8</v>
      </c>
      <c r="AO6" s="52">
        <f t="shared" si="5"/>
        <v>97</v>
      </c>
      <c r="AP6" s="52">
        <f t="shared" si="5"/>
        <v>102.4</v>
      </c>
      <c r="AQ6" s="52">
        <f t="shared" si="5"/>
        <v>107.2</v>
      </c>
      <c r="AR6" s="52">
        <f t="shared" si="5"/>
        <v>104.8</v>
      </c>
      <c r="AS6" s="52" t="str">
        <f>IF(AS8="-","【-】","【"&amp;SUBSTITUTE(TEXT(AS8,"#,##0.0"),"-","△")&amp;"】")</f>
        <v>【103.5】</v>
      </c>
      <c r="AT6" s="52">
        <f>IF(AT8="-",NA(),AT8)</f>
        <v>101.8</v>
      </c>
      <c r="AU6" s="52">
        <f t="shared" ref="AU6:BC6" si="6">IF(AU8="-",NA(),AU8)</f>
        <v>101.7</v>
      </c>
      <c r="AV6" s="52">
        <f t="shared" si="6"/>
        <v>97.9</v>
      </c>
      <c r="AW6" s="52">
        <f t="shared" si="6"/>
        <v>100.3</v>
      </c>
      <c r="AX6" s="52">
        <f t="shared" si="6"/>
        <v>101.7</v>
      </c>
      <c r="AY6" s="52">
        <f t="shared" si="6"/>
        <v>89.7</v>
      </c>
      <c r="AZ6" s="52">
        <f t="shared" si="6"/>
        <v>89.3</v>
      </c>
      <c r="BA6" s="52">
        <f t="shared" si="6"/>
        <v>84.1</v>
      </c>
      <c r="BB6" s="52">
        <f t="shared" si="6"/>
        <v>86.3</v>
      </c>
      <c r="BC6" s="52">
        <f t="shared" si="6"/>
        <v>86.6</v>
      </c>
      <c r="BD6" s="52" t="str">
        <f>IF(BD8="-","【-】","【"&amp;SUBSTITUTE(TEXT(BD8,"#,##0.0"),"-","△")&amp;"】")</f>
        <v>【86.4】</v>
      </c>
      <c r="BE6" s="52">
        <f>IF(BE8="-",NA(),BE8)</f>
        <v>99</v>
      </c>
      <c r="BF6" s="52">
        <f t="shared" ref="BF6:BN6" si="7">IF(BF8="-",NA(),BF8)</f>
        <v>99.6</v>
      </c>
      <c r="BG6" s="52">
        <f t="shared" si="7"/>
        <v>96.4</v>
      </c>
      <c r="BH6" s="52">
        <f t="shared" si="7"/>
        <v>98.8</v>
      </c>
      <c r="BI6" s="52">
        <f t="shared" si="7"/>
        <v>100.2</v>
      </c>
      <c r="BJ6" s="52">
        <f t="shared" si="7"/>
        <v>86.7</v>
      </c>
      <c r="BK6" s="52">
        <f t="shared" si="7"/>
        <v>86.5</v>
      </c>
      <c r="BL6" s="52">
        <f t="shared" si="7"/>
        <v>81.400000000000006</v>
      </c>
      <c r="BM6" s="52">
        <f t="shared" si="7"/>
        <v>83.7</v>
      </c>
      <c r="BN6" s="52">
        <f t="shared" si="7"/>
        <v>84</v>
      </c>
      <c r="BO6" s="52" t="str">
        <f>IF(BO8="-","【-】","【"&amp;SUBSTITUTE(TEXT(BO8,"#,##0.0"),"-","△")&amp;"】")</f>
        <v>【83.7】</v>
      </c>
      <c r="BP6" s="52">
        <f>IF(BP8="-",NA(),BP8)</f>
        <v>92.9</v>
      </c>
      <c r="BQ6" s="52">
        <f t="shared" ref="BQ6:BY6" si="8">IF(BQ8="-",NA(),BQ8)</f>
        <v>96.8</v>
      </c>
      <c r="BR6" s="52">
        <f t="shared" si="8"/>
        <v>89.2</v>
      </c>
      <c r="BS6" s="52">
        <f t="shared" si="8"/>
        <v>92.8</v>
      </c>
      <c r="BT6" s="52">
        <f t="shared" si="8"/>
        <v>95.5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56963</v>
      </c>
      <c r="CB6" s="53">
        <f t="shared" ref="CB6:CJ6" si="9">IF(CB8="-",NA(),CB8)</f>
        <v>59128</v>
      </c>
      <c r="CC6" s="53">
        <f t="shared" si="9"/>
        <v>66647</v>
      </c>
      <c r="CD6" s="53">
        <f t="shared" si="9"/>
        <v>67103</v>
      </c>
      <c r="CE6" s="53">
        <f t="shared" si="9"/>
        <v>67224</v>
      </c>
      <c r="CF6" s="53">
        <f t="shared" si="9"/>
        <v>52405</v>
      </c>
      <c r="CG6" s="53">
        <f t="shared" si="9"/>
        <v>53523</v>
      </c>
      <c r="CH6" s="53">
        <f t="shared" si="9"/>
        <v>57368</v>
      </c>
      <c r="CI6" s="53">
        <f t="shared" si="9"/>
        <v>59838</v>
      </c>
      <c r="CJ6" s="53">
        <f t="shared" si="9"/>
        <v>62697</v>
      </c>
      <c r="CK6" s="52" t="str">
        <f>IF(CK8="-","【-】","【"&amp;SUBSTITUTE(TEXT(CK8,"#,##0"),"-","△")&amp;"】")</f>
        <v>【61,837】</v>
      </c>
      <c r="CL6" s="53">
        <f>IF(CL8="-",NA(),CL8)</f>
        <v>12645</v>
      </c>
      <c r="CM6" s="53">
        <f t="shared" ref="CM6:CU6" si="10">IF(CM8="-",NA(),CM8)</f>
        <v>13347</v>
      </c>
      <c r="CN6" s="53">
        <f t="shared" si="10"/>
        <v>13577</v>
      </c>
      <c r="CO6" s="53">
        <f t="shared" si="10"/>
        <v>14082</v>
      </c>
      <c r="CP6" s="53">
        <f t="shared" si="10"/>
        <v>14721</v>
      </c>
      <c r="CQ6" s="53">
        <f t="shared" si="10"/>
        <v>14290</v>
      </c>
      <c r="CR6" s="53">
        <f t="shared" si="10"/>
        <v>15111</v>
      </c>
      <c r="CS6" s="53">
        <f t="shared" si="10"/>
        <v>15986</v>
      </c>
      <c r="CT6" s="53">
        <f t="shared" si="10"/>
        <v>16421</v>
      </c>
      <c r="CU6" s="53">
        <f t="shared" si="10"/>
        <v>17279</v>
      </c>
      <c r="CV6" s="52" t="str">
        <f>IF(CV8="-","【-】","【"&amp;SUBSTITUTE(TEXT(CV8,"#,##0"),"-","△")&amp;"】")</f>
        <v>【17,600】</v>
      </c>
      <c r="CW6" s="52">
        <f>IF(CW8="-",NA(),CW8)</f>
        <v>48</v>
      </c>
      <c r="CX6" s="52">
        <f t="shared" ref="CX6:DF6" si="11">IF(CX8="-",NA(),CX8)</f>
        <v>47.5</v>
      </c>
      <c r="CY6" s="52">
        <f t="shared" si="11"/>
        <v>49.1</v>
      </c>
      <c r="CZ6" s="52">
        <f t="shared" si="11"/>
        <v>43.9</v>
      </c>
      <c r="DA6" s="52">
        <f t="shared" si="11"/>
        <v>45.7</v>
      </c>
      <c r="DB6" s="52">
        <f t="shared" si="11"/>
        <v>56</v>
      </c>
      <c r="DC6" s="52">
        <f t="shared" si="11"/>
        <v>56.2</v>
      </c>
      <c r="DD6" s="52">
        <f t="shared" si="11"/>
        <v>60.8</v>
      </c>
      <c r="DE6" s="52">
        <f t="shared" si="11"/>
        <v>57.4</v>
      </c>
      <c r="DF6" s="52">
        <f t="shared" si="11"/>
        <v>55.7</v>
      </c>
      <c r="DG6" s="52" t="str">
        <f>IF(DG8="-","【-】","【"&amp;SUBSTITUTE(TEXT(DG8,"#,##0.0"),"-","△")&amp;"】")</f>
        <v>【55.6】</v>
      </c>
      <c r="DH6" s="52">
        <f>IF(DH8="-",NA(),DH8)</f>
        <v>20</v>
      </c>
      <c r="DI6" s="52">
        <f t="shared" ref="DI6:DQ6" si="12">IF(DI8="-",NA(),DI8)</f>
        <v>20.7</v>
      </c>
      <c r="DJ6" s="52">
        <f t="shared" si="12"/>
        <v>20.5</v>
      </c>
      <c r="DK6" s="52">
        <f t="shared" si="12"/>
        <v>21.3</v>
      </c>
      <c r="DL6" s="52">
        <f t="shared" si="12"/>
        <v>22.3</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30.8</v>
      </c>
      <c r="EE6" s="52">
        <f t="shared" ref="EE6:EM6" si="14">IF(EE8="-",NA(),EE8)</f>
        <v>36.799999999999997</v>
      </c>
      <c r="EF6" s="52">
        <f t="shared" si="14"/>
        <v>42</v>
      </c>
      <c r="EG6" s="52">
        <f t="shared" si="14"/>
        <v>44.3</v>
      </c>
      <c r="EH6" s="52">
        <f t="shared" si="14"/>
        <v>48.6</v>
      </c>
      <c r="EI6" s="52">
        <f t="shared" si="14"/>
        <v>51.9</v>
      </c>
      <c r="EJ6" s="52">
        <f t="shared" si="14"/>
        <v>52.9</v>
      </c>
      <c r="EK6" s="52">
        <f t="shared" si="14"/>
        <v>54.3</v>
      </c>
      <c r="EL6" s="52">
        <f t="shared" si="14"/>
        <v>54.9</v>
      </c>
      <c r="EM6" s="52">
        <f t="shared" si="14"/>
        <v>56.1</v>
      </c>
      <c r="EN6" s="52" t="str">
        <f>IF(EN8="-","【-】","【"&amp;SUBSTITUTE(TEXT(EN8,"#,##0.0"),"-","△")&amp;"】")</f>
        <v>【56.4】</v>
      </c>
      <c r="EO6" s="52">
        <f>IF(EO8="-",NA(),EO8)</f>
        <v>68.400000000000006</v>
      </c>
      <c r="EP6" s="52">
        <f t="shared" ref="EP6:EX6" si="15">IF(EP8="-",NA(),EP8)</f>
        <v>76.3</v>
      </c>
      <c r="EQ6" s="52">
        <f t="shared" si="15"/>
        <v>80.5</v>
      </c>
      <c r="ER6" s="52">
        <f t="shared" si="15"/>
        <v>79.3</v>
      </c>
      <c r="ES6" s="52">
        <f t="shared" si="15"/>
        <v>82.7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34584800</v>
      </c>
      <c r="FA6" s="53">
        <f t="shared" ref="FA6:FI6" si="16">IF(FA8="-",NA(),FA8)</f>
        <v>35095490</v>
      </c>
      <c r="FB6" s="53">
        <f t="shared" si="16"/>
        <v>35910783</v>
      </c>
      <c r="FC6" s="53">
        <f t="shared" si="16"/>
        <v>35435190</v>
      </c>
      <c r="FD6" s="53">
        <f t="shared" si="16"/>
        <v>35576130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164</v>
      </c>
      <c r="B7" s="50">
        <f t="shared" ref="B7:AH7" si="17">B8</f>
        <v>2022</v>
      </c>
      <c r="C7" s="50">
        <f t="shared" si="17"/>
        <v>97500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ド 透 I 訓</v>
      </c>
      <c r="T7" s="50" t="str">
        <f t="shared" si="17"/>
        <v>救 臨 災 地 輪</v>
      </c>
      <c r="U7" s="51" t="str">
        <f>U8</f>
        <v>-</v>
      </c>
      <c r="V7" s="51">
        <f>V8</f>
        <v>21263</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106.4</v>
      </c>
      <c r="AJ7" s="52">
        <f t="shared" ref="AJ7:AR7" si="18">AJ8</f>
        <v>105.3</v>
      </c>
      <c r="AK7" s="52">
        <f t="shared" si="18"/>
        <v>105.2</v>
      </c>
      <c r="AL7" s="52">
        <f t="shared" si="18"/>
        <v>110</v>
      </c>
      <c r="AM7" s="52">
        <f t="shared" si="18"/>
        <v>104.8</v>
      </c>
      <c r="AN7" s="52">
        <f t="shared" si="18"/>
        <v>97.8</v>
      </c>
      <c r="AO7" s="52">
        <f t="shared" si="18"/>
        <v>97</v>
      </c>
      <c r="AP7" s="52">
        <f t="shared" si="18"/>
        <v>102.4</v>
      </c>
      <c r="AQ7" s="52">
        <f t="shared" si="18"/>
        <v>107.2</v>
      </c>
      <c r="AR7" s="52">
        <f t="shared" si="18"/>
        <v>104.8</v>
      </c>
      <c r="AS7" s="52"/>
      <c r="AT7" s="52">
        <f>AT8</f>
        <v>101.8</v>
      </c>
      <c r="AU7" s="52">
        <f t="shared" ref="AU7:BC7" si="19">AU8</f>
        <v>101.7</v>
      </c>
      <c r="AV7" s="52">
        <f t="shared" si="19"/>
        <v>97.9</v>
      </c>
      <c r="AW7" s="52">
        <f t="shared" si="19"/>
        <v>100.3</v>
      </c>
      <c r="AX7" s="52">
        <f t="shared" si="19"/>
        <v>101.7</v>
      </c>
      <c r="AY7" s="52">
        <f t="shared" si="19"/>
        <v>89.7</v>
      </c>
      <c r="AZ7" s="52">
        <f t="shared" si="19"/>
        <v>89.3</v>
      </c>
      <c r="BA7" s="52">
        <f t="shared" si="19"/>
        <v>84.1</v>
      </c>
      <c r="BB7" s="52">
        <f t="shared" si="19"/>
        <v>86.3</v>
      </c>
      <c r="BC7" s="52">
        <f t="shared" si="19"/>
        <v>86.6</v>
      </c>
      <c r="BD7" s="52"/>
      <c r="BE7" s="52">
        <f>BE8</f>
        <v>99</v>
      </c>
      <c r="BF7" s="52">
        <f t="shared" ref="BF7:BN7" si="20">BF8</f>
        <v>99.6</v>
      </c>
      <c r="BG7" s="52">
        <f t="shared" si="20"/>
        <v>96.4</v>
      </c>
      <c r="BH7" s="52">
        <f t="shared" si="20"/>
        <v>98.8</v>
      </c>
      <c r="BI7" s="52">
        <f t="shared" si="20"/>
        <v>100.2</v>
      </c>
      <c r="BJ7" s="52">
        <f t="shared" si="20"/>
        <v>86.7</v>
      </c>
      <c r="BK7" s="52">
        <f t="shared" si="20"/>
        <v>86.5</v>
      </c>
      <c r="BL7" s="52">
        <f t="shared" si="20"/>
        <v>81.400000000000006</v>
      </c>
      <c r="BM7" s="52">
        <f t="shared" si="20"/>
        <v>83.7</v>
      </c>
      <c r="BN7" s="52">
        <f t="shared" si="20"/>
        <v>84</v>
      </c>
      <c r="BO7" s="52"/>
      <c r="BP7" s="52">
        <f>BP8</f>
        <v>92.9</v>
      </c>
      <c r="BQ7" s="52">
        <f t="shared" ref="BQ7:BY7" si="21">BQ8</f>
        <v>96.8</v>
      </c>
      <c r="BR7" s="52">
        <f t="shared" si="21"/>
        <v>89.2</v>
      </c>
      <c r="BS7" s="52">
        <f t="shared" si="21"/>
        <v>92.8</v>
      </c>
      <c r="BT7" s="52">
        <f t="shared" si="21"/>
        <v>95.5</v>
      </c>
      <c r="BU7" s="52">
        <f t="shared" si="21"/>
        <v>74.099999999999994</v>
      </c>
      <c r="BV7" s="52">
        <f t="shared" si="21"/>
        <v>74.400000000000006</v>
      </c>
      <c r="BW7" s="52">
        <f t="shared" si="21"/>
        <v>66.5</v>
      </c>
      <c r="BX7" s="52">
        <f t="shared" si="21"/>
        <v>66.8</v>
      </c>
      <c r="BY7" s="52">
        <f t="shared" si="21"/>
        <v>66.599999999999994</v>
      </c>
      <c r="BZ7" s="52"/>
      <c r="CA7" s="53">
        <f>CA8</f>
        <v>56963</v>
      </c>
      <c r="CB7" s="53">
        <f t="shared" ref="CB7:CJ7" si="22">CB8</f>
        <v>59128</v>
      </c>
      <c r="CC7" s="53">
        <f t="shared" si="22"/>
        <v>66647</v>
      </c>
      <c r="CD7" s="53">
        <f t="shared" si="22"/>
        <v>67103</v>
      </c>
      <c r="CE7" s="53">
        <f t="shared" si="22"/>
        <v>67224</v>
      </c>
      <c r="CF7" s="53">
        <f t="shared" si="22"/>
        <v>52405</v>
      </c>
      <c r="CG7" s="53">
        <f t="shared" si="22"/>
        <v>53523</v>
      </c>
      <c r="CH7" s="53">
        <f t="shared" si="22"/>
        <v>57368</v>
      </c>
      <c r="CI7" s="53">
        <f t="shared" si="22"/>
        <v>59838</v>
      </c>
      <c r="CJ7" s="53">
        <f t="shared" si="22"/>
        <v>62697</v>
      </c>
      <c r="CK7" s="52"/>
      <c r="CL7" s="53">
        <f>CL8</f>
        <v>12645</v>
      </c>
      <c r="CM7" s="53">
        <f t="shared" ref="CM7:CU7" si="23">CM8</f>
        <v>13347</v>
      </c>
      <c r="CN7" s="53">
        <f t="shared" si="23"/>
        <v>13577</v>
      </c>
      <c r="CO7" s="53">
        <f t="shared" si="23"/>
        <v>14082</v>
      </c>
      <c r="CP7" s="53">
        <f t="shared" si="23"/>
        <v>14721</v>
      </c>
      <c r="CQ7" s="53">
        <f t="shared" si="23"/>
        <v>14290</v>
      </c>
      <c r="CR7" s="53">
        <f t="shared" si="23"/>
        <v>15111</v>
      </c>
      <c r="CS7" s="53">
        <f t="shared" si="23"/>
        <v>15986</v>
      </c>
      <c r="CT7" s="53">
        <f t="shared" si="23"/>
        <v>16421</v>
      </c>
      <c r="CU7" s="53">
        <f t="shared" si="23"/>
        <v>17279</v>
      </c>
      <c r="CV7" s="52"/>
      <c r="CW7" s="52">
        <f>CW8</f>
        <v>48</v>
      </c>
      <c r="CX7" s="52">
        <f t="shared" ref="CX7:DF7" si="24">CX8</f>
        <v>47.5</v>
      </c>
      <c r="CY7" s="52">
        <f t="shared" si="24"/>
        <v>49.1</v>
      </c>
      <c r="CZ7" s="52">
        <f t="shared" si="24"/>
        <v>43.9</v>
      </c>
      <c r="DA7" s="52">
        <f t="shared" si="24"/>
        <v>45.7</v>
      </c>
      <c r="DB7" s="52">
        <f t="shared" si="24"/>
        <v>56</v>
      </c>
      <c r="DC7" s="52">
        <f t="shared" si="24"/>
        <v>56.2</v>
      </c>
      <c r="DD7" s="52">
        <f t="shared" si="24"/>
        <v>60.8</v>
      </c>
      <c r="DE7" s="52">
        <f t="shared" si="24"/>
        <v>57.4</v>
      </c>
      <c r="DF7" s="52">
        <f t="shared" si="24"/>
        <v>55.7</v>
      </c>
      <c r="DG7" s="52"/>
      <c r="DH7" s="52">
        <f>DH8</f>
        <v>20</v>
      </c>
      <c r="DI7" s="52">
        <f t="shared" ref="DI7:DQ7" si="25">DI8</f>
        <v>20.7</v>
      </c>
      <c r="DJ7" s="52">
        <f t="shared" si="25"/>
        <v>20.5</v>
      </c>
      <c r="DK7" s="52">
        <f t="shared" si="25"/>
        <v>21.3</v>
      </c>
      <c r="DL7" s="52">
        <f t="shared" si="25"/>
        <v>22.3</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30.8</v>
      </c>
      <c r="EE7" s="52">
        <f t="shared" ref="EE7:EM7" si="27">EE8</f>
        <v>36.799999999999997</v>
      </c>
      <c r="EF7" s="52">
        <f t="shared" si="27"/>
        <v>42</v>
      </c>
      <c r="EG7" s="52">
        <f t="shared" si="27"/>
        <v>44.3</v>
      </c>
      <c r="EH7" s="52">
        <f t="shared" si="27"/>
        <v>48.6</v>
      </c>
      <c r="EI7" s="52">
        <f t="shared" si="27"/>
        <v>51.9</v>
      </c>
      <c r="EJ7" s="52">
        <f t="shared" si="27"/>
        <v>52.9</v>
      </c>
      <c r="EK7" s="52">
        <f t="shared" si="27"/>
        <v>54.3</v>
      </c>
      <c r="EL7" s="52">
        <f t="shared" si="27"/>
        <v>54.9</v>
      </c>
      <c r="EM7" s="52">
        <f t="shared" si="27"/>
        <v>56.1</v>
      </c>
      <c r="EN7" s="52"/>
      <c r="EO7" s="52">
        <f>EO8</f>
        <v>68.400000000000006</v>
      </c>
      <c r="EP7" s="52">
        <f t="shared" ref="EP7:EX7" si="28">EP8</f>
        <v>76.3</v>
      </c>
      <c r="EQ7" s="52">
        <f t="shared" si="28"/>
        <v>80.5</v>
      </c>
      <c r="ER7" s="52">
        <f t="shared" si="28"/>
        <v>79.3</v>
      </c>
      <c r="ES7" s="52">
        <f t="shared" si="28"/>
        <v>82.7</v>
      </c>
      <c r="ET7" s="52">
        <f t="shared" si="28"/>
        <v>68.2</v>
      </c>
      <c r="EU7" s="52">
        <f t="shared" si="28"/>
        <v>69.400000000000006</v>
      </c>
      <c r="EV7" s="52">
        <f t="shared" si="28"/>
        <v>69.900000000000006</v>
      </c>
      <c r="EW7" s="52">
        <f t="shared" si="28"/>
        <v>68.8</v>
      </c>
      <c r="EX7" s="52">
        <f t="shared" si="28"/>
        <v>69.7</v>
      </c>
      <c r="EY7" s="52"/>
      <c r="EZ7" s="53">
        <f>EZ8</f>
        <v>34584800</v>
      </c>
      <c r="FA7" s="53">
        <f t="shared" ref="FA7:FI7" si="29">FA8</f>
        <v>35095490</v>
      </c>
      <c r="FB7" s="53">
        <f t="shared" si="29"/>
        <v>35910783</v>
      </c>
      <c r="FC7" s="53">
        <f t="shared" si="29"/>
        <v>35435190</v>
      </c>
      <c r="FD7" s="53">
        <f t="shared" si="29"/>
        <v>35576130</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97500</v>
      </c>
      <c r="D8" s="55">
        <v>46</v>
      </c>
      <c r="E8" s="55">
        <v>6</v>
      </c>
      <c r="F8" s="55">
        <v>0</v>
      </c>
      <c r="G8" s="55">
        <v>1</v>
      </c>
      <c r="H8" s="55" t="s">
        <v>165</v>
      </c>
      <c r="I8" s="55" t="s">
        <v>166</v>
      </c>
      <c r="J8" s="55" t="s">
        <v>166</v>
      </c>
      <c r="K8" s="55" t="s">
        <v>167</v>
      </c>
      <c r="L8" s="55" t="s">
        <v>168</v>
      </c>
      <c r="M8" s="55" t="s">
        <v>169</v>
      </c>
      <c r="N8" s="55" t="s">
        <v>170</v>
      </c>
      <c r="O8" s="55" t="s">
        <v>171</v>
      </c>
      <c r="P8" s="55" t="s">
        <v>172</v>
      </c>
      <c r="Q8" s="56">
        <v>25</v>
      </c>
      <c r="R8" s="55" t="s">
        <v>173</v>
      </c>
      <c r="S8" s="55" t="s">
        <v>174</v>
      </c>
      <c r="T8" s="55" t="s">
        <v>175</v>
      </c>
      <c r="U8" s="56" t="s">
        <v>40</v>
      </c>
      <c r="V8" s="56">
        <v>21263</v>
      </c>
      <c r="W8" s="55" t="s">
        <v>176</v>
      </c>
      <c r="X8" s="55" t="s">
        <v>176</v>
      </c>
      <c r="Y8" s="57" t="s">
        <v>177</v>
      </c>
      <c r="Z8" s="56">
        <v>300</v>
      </c>
      <c r="AA8" s="56" t="s">
        <v>40</v>
      </c>
      <c r="AB8" s="56" t="s">
        <v>40</v>
      </c>
      <c r="AC8" s="56" t="s">
        <v>40</v>
      </c>
      <c r="AD8" s="56" t="s">
        <v>40</v>
      </c>
      <c r="AE8" s="56">
        <v>300</v>
      </c>
      <c r="AF8" s="56">
        <v>300</v>
      </c>
      <c r="AG8" s="56" t="s">
        <v>40</v>
      </c>
      <c r="AH8" s="56">
        <v>300</v>
      </c>
      <c r="AI8" s="58">
        <v>106.4</v>
      </c>
      <c r="AJ8" s="58">
        <v>105.3</v>
      </c>
      <c r="AK8" s="58">
        <v>105.2</v>
      </c>
      <c r="AL8" s="58">
        <v>110</v>
      </c>
      <c r="AM8" s="58">
        <v>104.8</v>
      </c>
      <c r="AN8" s="58">
        <v>97.8</v>
      </c>
      <c r="AO8" s="58">
        <v>97</v>
      </c>
      <c r="AP8" s="58">
        <v>102.4</v>
      </c>
      <c r="AQ8" s="58">
        <v>107.2</v>
      </c>
      <c r="AR8" s="58">
        <v>104.8</v>
      </c>
      <c r="AS8" s="58">
        <v>103.5</v>
      </c>
      <c r="AT8" s="58">
        <v>101.8</v>
      </c>
      <c r="AU8" s="58">
        <v>101.7</v>
      </c>
      <c r="AV8" s="58">
        <v>97.9</v>
      </c>
      <c r="AW8" s="58">
        <v>100.3</v>
      </c>
      <c r="AX8" s="58">
        <v>101.7</v>
      </c>
      <c r="AY8" s="58">
        <v>89.7</v>
      </c>
      <c r="AZ8" s="58">
        <v>89.3</v>
      </c>
      <c r="BA8" s="58">
        <v>84.1</v>
      </c>
      <c r="BB8" s="58">
        <v>86.3</v>
      </c>
      <c r="BC8" s="58">
        <v>86.6</v>
      </c>
      <c r="BD8" s="58">
        <v>86.4</v>
      </c>
      <c r="BE8" s="59">
        <v>99</v>
      </c>
      <c r="BF8" s="59">
        <v>99.6</v>
      </c>
      <c r="BG8" s="59">
        <v>96.4</v>
      </c>
      <c r="BH8" s="59">
        <v>98.8</v>
      </c>
      <c r="BI8" s="59">
        <v>100.2</v>
      </c>
      <c r="BJ8" s="59">
        <v>86.7</v>
      </c>
      <c r="BK8" s="59">
        <v>86.5</v>
      </c>
      <c r="BL8" s="59">
        <v>81.400000000000006</v>
      </c>
      <c r="BM8" s="59">
        <v>83.7</v>
      </c>
      <c r="BN8" s="59">
        <v>84</v>
      </c>
      <c r="BO8" s="59">
        <v>83.7</v>
      </c>
      <c r="BP8" s="58">
        <v>92.9</v>
      </c>
      <c r="BQ8" s="58">
        <v>96.8</v>
      </c>
      <c r="BR8" s="58">
        <v>89.2</v>
      </c>
      <c r="BS8" s="58">
        <v>92.8</v>
      </c>
      <c r="BT8" s="58">
        <v>95.5</v>
      </c>
      <c r="BU8" s="58">
        <v>74.099999999999994</v>
      </c>
      <c r="BV8" s="58">
        <v>74.400000000000006</v>
      </c>
      <c r="BW8" s="58">
        <v>66.5</v>
      </c>
      <c r="BX8" s="58">
        <v>66.8</v>
      </c>
      <c r="BY8" s="58">
        <v>66.599999999999994</v>
      </c>
      <c r="BZ8" s="58">
        <v>66.8</v>
      </c>
      <c r="CA8" s="59">
        <v>56963</v>
      </c>
      <c r="CB8" s="59">
        <v>59128</v>
      </c>
      <c r="CC8" s="59">
        <v>66647</v>
      </c>
      <c r="CD8" s="59">
        <v>67103</v>
      </c>
      <c r="CE8" s="59">
        <v>67224</v>
      </c>
      <c r="CF8" s="59">
        <v>52405</v>
      </c>
      <c r="CG8" s="59">
        <v>53523</v>
      </c>
      <c r="CH8" s="59">
        <v>57368</v>
      </c>
      <c r="CI8" s="59">
        <v>59838</v>
      </c>
      <c r="CJ8" s="59">
        <v>62697</v>
      </c>
      <c r="CK8" s="58">
        <v>61837</v>
      </c>
      <c r="CL8" s="59">
        <v>12645</v>
      </c>
      <c r="CM8" s="59">
        <v>13347</v>
      </c>
      <c r="CN8" s="59">
        <v>13577</v>
      </c>
      <c r="CO8" s="59">
        <v>14082</v>
      </c>
      <c r="CP8" s="59">
        <v>14721</v>
      </c>
      <c r="CQ8" s="59">
        <v>14290</v>
      </c>
      <c r="CR8" s="59">
        <v>15111</v>
      </c>
      <c r="CS8" s="59">
        <v>15986</v>
      </c>
      <c r="CT8" s="59">
        <v>16421</v>
      </c>
      <c r="CU8" s="59">
        <v>17279</v>
      </c>
      <c r="CV8" s="58">
        <v>17600</v>
      </c>
      <c r="CW8" s="59">
        <v>48</v>
      </c>
      <c r="CX8" s="59">
        <v>47.5</v>
      </c>
      <c r="CY8" s="59">
        <v>49.1</v>
      </c>
      <c r="CZ8" s="59">
        <v>43.9</v>
      </c>
      <c r="DA8" s="59">
        <v>45.7</v>
      </c>
      <c r="DB8" s="59">
        <v>56</v>
      </c>
      <c r="DC8" s="59">
        <v>56.2</v>
      </c>
      <c r="DD8" s="59">
        <v>60.8</v>
      </c>
      <c r="DE8" s="59">
        <v>57.4</v>
      </c>
      <c r="DF8" s="59">
        <v>55.7</v>
      </c>
      <c r="DG8" s="59">
        <v>55.6</v>
      </c>
      <c r="DH8" s="59">
        <v>20</v>
      </c>
      <c r="DI8" s="59">
        <v>20.7</v>
      </c>
      <c r="DJ8" s="59">
        <v>20.5</v>
      </c>
      <c r="DK8" s="59">
        <v>21.3</v>
      </c>
      <c r="DL8" s="59">
        <v>22.3</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30.8</v>
      </c>
      <c r="EE8" s="58">
        <v>36.799999999999997</v>
      </c>
      <c r="EF8" s="58">
        <v>42</v>
      </c>
      <c r="EG8" s="58">
        <v>44.3</v>
      </c>
      <c r="EH8" s="58">
        <v>48.6</v>
      </c>
      <c r="EI8" s="58">
        <v>51.9</v>
      </c>
      <c r="EJ8" s="58">
        <v>52.9</v>
      </c>
      <c r="EK8" s="58">
        <v>54.3</v>
      </c>
      <c r="EL8" s="58">
        <v>54.9</v>
      </c>
      <c r="EM8" s="58">
        <v>56.1</v>
      </c>
      <c r="EN8" s="58">
        <v>56.4</v>
      </c>
      <c r="EO8" s="58">
        <v>68.400000000000006</v>
      </c>
      <c r="EP8" s="58">
        <v>76.3</v>
      </c>
      <c r="EQ8" s="58">
        <v>80.5</v>
      </c>
      <c r="ER8" s="58">
        <v>79.3</v>
      </c>
      <c r="ES8" s="58">
        <v>82.7</v>
      </c>
      <c r="ET8" s="58">
        <v>68.2</v>
      </c>
      <c r="EU8" s="58">
        <v>69.400000000000006</v>
      </c>
      <c r="EV8" s="58">
        <v>69.900000000000006</v>
      </c>
      <c r="EW8" s="58">
        <v>68.8</v>
      </c>
      <c r="EX8" s="58">
        <v>69.7</v>
      </c>
      <c r="EY8" s="58">
        <v>70.7</v>
      </c>
      <c r="EZ8" s="59">
        <v>34584800</v>
      </c>
      <c r="FA8" s="59">
        <v>35095490</v>
      </c>
      <c r="FB8" s="59">
        <v>35910783</v>
      </c>
      <c r="FC8" s="59">
        <v>35435190</v>
      </c>
      <c r="FD8" s="59">
        <v>35576130</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勝美</dc:creator>
  <cp:lastModifiedBy> 池田　直斗</cp:lastModifiedBy>
  <cp:lastPrinted>2024-02-26T05:18:48Z</cp:lastPrinted>
  <dcterms:created xsi:type="dcterms:W3CDTF">2024-01-23T01:07:21Z</dcterms:created>
  <dcterms:modified xsi:type="dcterms:W3CDTF">2024-02-26T05:18:49Z</dcterms:modified>
</cp:coreProperties>
</file>