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715" windowHeight="7740" activeTab="0"/>
  </bookViews>
  <sheets>
    <sheet name="表４" sheetId="1" r:id="rId1"/>
  </sheets>
  <externalReferences>
    <externalReference r:id="rId4"/>
  </externalReferences>
  <definedNames>
    <definedName name="\A">'[1]第１表'!#REF!</definedName>
    <definedName name="\B">'[1]第１表'!#REF!</definedName>
    <definedName name="_xlnm.Print_Area" localSheetId="0">'表４'!$A$1:$O$38</definedName>
  </definedNames>
  <calcPr fullCalcOnLoad="1"/>
</workbook>
</file>

<file path=xl/sharedStrings.xml><?xml version="1.0" encoding="utf-8"?>
<sst xmlns="http://schemas.openxmlformats.org/spreadsheetml/2006/main" count="72" uniqueCount="54">
  <si>
    <t>表４　市町村別の人口動態</t>
  </si>
  <si>
    <t>住民票記載数</t>
  </si>
  <si>
    <t>住民票消除数</t>
  </si>
  <si>
    <t>増減数</t>
  </si>
  <si>
    <t>増加率</t>
  </si>
  <si>
    <t>自　然</t>
  </si>
  <si>
    <t>社　会</t>
  </si>
  <si>
    <r>
      <t xml:space="preserve">前年人口
</t>
    </r>
    <r>
      <rPr>
        <sz val="10"/>
        <rFont val="ＭＳ Ｐゴシック"/>
        <family val="3"/>
      </rPr>
      <t>（H18.3.31)</t>
    </r>
    <r>
      <rPr>
        <sz val="11"/>
        <rFont val="ＭＳ Ｐゴシック"/>
        <family val="3"/>
      </rPr>
      <t xml:space="preserve">
（人）</t>
    </r>
  </si>
  <si>
    <t>市町村名</t>
  </si>
  <si>
    <t>転入者数</t>
  </si>
  <si>
    <t>出生者数</t>
  </si>
  <si>
    <t>その他</t>
  </si>
  <si>
    <t>計Ａ</t>
  </si>
  <si>
    <t>転出者数</t>
  </si>
  <si>
    <t>死亡者数</t>
  </si>
  <si>
    <t>計Ｂ</t>
  </si>
  <si>
    <t>増加数</t>
  </si>
  <si>
    <t>（人）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</si>
  <si>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</si>
  <si>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</si>
  <si>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</si>
  <si>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</si>
  <si>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</si>
  <si>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</si>
  <si>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</si>
  <si>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</si>
  <si>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</si>
  <si>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</si>
  <si>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</si>
  <si>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</si>
  <si>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</si>
  <si>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</si>
  <si>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</si>
  <si>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西方町</t>
  </si>
  <si>
    <t>二宮町</t>
  </si>
  <si>
    <t>益子町</t>
  </si>
  <si>
    <t>茂木町</t>
  </si>
  <si>
    <t>市貝町</t>
  </si>
  <si>
    <t>芳賀町</t>
  </si>
  <si>
    <t>壬生町</t>
  </si>
  <si>
    <t>野木町</t>
  </si>
  <si>
    <t>大平町</t>
  </si>
  <si>
    <t>藤岡町</t>
  </si>
  <si>
    <t>岩舟町</t>
  </si>
  <si>
    <t>都賀町</t>
  </si>
  <si>
    <t>塩谷町</t>
  </si>
  <si>
    <t>高根沢町</t>
  </si>
  <si>
    <t>那須町</t>
  </si>
  <si>
    <t>那珂川町</t>
  </si>
  <si>
    <t>計</t>
  </si>
  <si>
    <t>平成１８年度</t>
  </si>
  <si>
    <t>A-B</t>
  </si>
  <si>
    <t>（％）</t>
  </si>
  <si>
    <t>注）宇都宮市の住民票記載数、住民票消除数については、合併前の旧宇都宮市、旧上河内町及び旧河内町のそれぞれの件数の合計と合併後の新宇都宮市の件数の合計である。</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</si>
</sst>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_);[Red]\(#,##0\)"/>
    <numFmt numFmtId="180" formatCode="#,##0.00_ "/>
    <numFmt numFmtId="181" formatCode="#,##0;&quot;△ &quot;#,##0"/>
    <numFmt numFmtId="182" formatCode="#,##0.00;&quot;△ &quot;#,##0.00"/>
    <numFmt numFmtId="183" formatCode="#,##0.000_ "/>
    <numFmt numFmtId="184" formatCode="0.000_);[Red]\(0.000\)"/>
    <numFmt numFmtId="185" formatCode="#,##0.0000_ "/>
    <numFmt numFmtId="186" formatCode="0.0000_);[Red]\(0.0000\)"/>
    <numFmt numFmtId="187" formatCode="0.00_);[Red]\(0.00\)"/>
    <numFmt numFmtId="188" formatCode="0;&quot;△ &quot;0"/>
    <numFmt numFmtId="189" formatCode="0.00;&quot;△ &quot;0.00"/>
    <numFmt numFmtId="190" formatCode="0.00_ "/>
    <numFmt numFmtId="191" formatCode="#,##0.00_);[Red]\(#,##0.00\)"/>
    <numFmt numFmtId="192" formatCode="0.000_ "/>
    <numFmt numFmtId="193" formatCode="0_);\(0\)"/>
    <numFmt numFmtId="194" formatCode="#,##0.00000_ "/>
    <numFmt numFmtId="195" formatCode="0_ "/>
    <numFmt numFmtId="196" formatCode="#,##0;&quot;▲ &quot;#,##0"/>
    <numFmt numFmtId="197" formatCode="#,##0_ ;[Red]\-#,##0\ "/>
    <numFmt numFmtId="198" formatCode="0.000%"/>
    <numFmt numFmtId="199" formatCode="0.0000%"/>
    <numFmt numFmtId="200" formatCode="0.00000%"/>
    <numFmt numFmtId="201" formatCode="0.000000%"/>
    <numFmt numFmtId="202" formatCode="0.0000000%"/>
    <numFmt numFmtId="203" formatCode="0.0%"/>
    <numFmt numFmtId="204" formatCode="&quot;△&quot;\ #,##0;&quot;▲&quot;\ #,##0"/>
    <numFmt numFmtId="205" formatCode="&quot;△&quot;\ #,##0.0;&quot;▲&quot;\ #,##0.0"/>
    <numFmt numFmtId="206" formatCode="&quot;△&quot;\ #,##0.00;&quot;▲&quot;\ #,##0.00"/>
    <numFmt numFmtId="207" formatCode="&quot;△&quot;\ #,##0.000;&quot;▲&quot;\ #,##0.000"/>
    <numFmt numFmtId="208" formatCode="&quot;△&quot;\ #,##0.0000;&quot;▲&quot;\ #,##0.0000"/>
    <numFmt numFmtId="209" formatCode="&quot;△&quot;\ #,##0.00000;&quot;▲&quot;\ #,##0.00000"/>
    <numFmt numFmtId="210" formatCode="&quot;△&quot;\ #,##0.000000;&quot;▲&quot;\ #,##0.000000"/>
    <numFmt numFmtId="211" formatCode="&quot;△&quot;\ #,##0.0000000;&quot;▲&quot;\ #,##0.0000000"/>
    <numFmt numFmtId="212" formatCode="0.0000_ "/>
    <numFmt numFmtId="213" formatCode="0.00000_ "/>
    <numFmt numFmtId="214" formatCode="0.000000_ "/>
    <numFmt numFmtId="215" formatCode="0.0000000_ "/>
    <numFmt numFmtId="216" formatCode="0.00;&quot;▲ &quot;0.00"/>
    <numFmt numFmtId="217" formatCode="0.000;&quot;▲ &quot;0.000"/>
    <numFmt numFmtId="218" formatCode="0.00000000_ "/>
    <numFmt numFmtId="219" formatCode="#,##0_);\(#,##0\)"/>
    <numFmt numFmtId="220" formatCode="[&lt;=999]000;[&lt;=99999]000\-00;000\-0000"/>
    <numFmt numFmtId="221" formatCode="#,##0.0_ "/>
  </numFmts>
  <fonts count="7">
    <font>
      <sz val="11"/>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6"/>
      <name val="ＭＳ Ｐゴシック"/>
      <family val="3"/>
    </font>
    <font>
      <sz val="16"/>
      <name val="ＭＳ Ｐゴシック"/>
      <family val="3"/>
    </font>
    <font>
      <sz val="10"/>
      <name val="ＭＳ Ｐゴシック"/>
      <family val="3"/>
    </font>
  </fonts>
  <fills count="2">
    <fill>
      <patternFill/>
    </fill>
    <fill>
      <patternFill patternType="gray125"/>
    </fill>
  </fills>
  <borders count="14">
    <border>
      <left/>
      <right/>
      <top/>
      <bottom/>
      <diagonal/>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xf numFmtId="0" fontId="3" fillId="0" borderId="0">
      <alignment/>
      <protection/>
    </xf>
  </cellStyleXfs>
  <cellXfs count="46">
    <xf numFmtId="0" fontId="0" fillId="0" borderId="0" xfId="0" applyAlignment="1">
      <alignment/>
    </xf>
    <xf numFmtId="0" fontId="0" fillId="0" borderId="0" xfId="0" applyFont="1" applyFill="1" applyAlignment="1">
      <alignment horizontal="right" vertical="center"/>
    </xf>
    <xf numFmtId="0" fontId="6" fillId="0" borderId="1" xfId="0" applyFont="1" applyBorder="1" applyAlignment="1">
      <alignment horizontal="distributed"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80" fontId="6" fillId="0" borderId="2" xfId="0" applyNumberFormat="1" applyFont="1" applyBorder="1" applyAlignment="1">
      <alignment horizontal="center" vertical="center"/>
    </xf>
    <xf numFmtId="0" fontId="6" fillId="0" borderId="4" xfId="0" applyFont="1" applyBorder="1" applyAlignment="1">
      <alignment horizontal="distributed"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180" fontId="6" fillId="0" borderId="4" xfId="0" applyNumberFormat="1" applyFont="1" applyBorder="1" applyAlignment="1">
      <alignment horizontal="center" vertical="center"/>
    </xf>
    <xf numFmtId="0" fontId="6" fillId="0" borderId="6" xfId="0" applyFont="1" applyBorder="1" applyAlignment="1">
      <alignment horizontal="distributed" vertical="center"/>
    </xf>
    <xf numFmtId="0" fontId="6" fillId="0" borderId="6" xfId="0" applyFont="1" applyBorder="1" applyAlignment="1">
      <alignment horizontal="center" vertical="center"/>
    </xf>
    <xf numFmtId="0" fontId="0" fillId="0" borderId="7" xfId="0" applyBorder="1" applyAlignment="1">
      <alignment horizontal="distributed" vertical="center"/>
    </xf>
    <xf numFmtId="181" fontId="0" fillId="0" borderId="1" xfId="17" applyNumberFormat="1" applyFont="1" applyBorder="1" applyAlignment="1">
      <alignment horizontal="right" vertical="center" wrapText="1"/>
    </xf>
    <xf numFmtId="181" fontId="0" fillId="0" borderId="2" xfId="17" applyNumberFormat="1" applyFont="1" applyBorder="1" applyAlignment="1">
      <alignment horizontal="right" vertical="center" wrapText="1"/>
    </xf>
    <xf numFmtId="181" fontId="0" fillId="0" borderId="3" xfId="17" applyNumberFormat="1" applyFont="1" applyBorder="1" applyAlignment="1">
      <alignment horizontal="right" vertical="center" wrapText="1"/>
    </xf>
    <xf numFmtId="181" fontId="0" fillId="0" borderId="8" xfId="17" applyNumberFormat="1" applyFont="1" applyBorder="1" applyAlignment="1">
      <alignment horizontal="right" vertical="center" wrapText="1"/>
    </xf>
    <xf numFmtId="181" fontId="0" fillId="0" borderId="4" xfId="0" applyNumberFormat="1" applyBorder="1" applyAlignment="1">
      <alignment vertical="center"/>
    </xf>
    <xf numFmtId="181" fontId="0" fillId="0" borderId="5" xfId="0" applyNumberFormat="1" applyBorder="1" applyAlignment="1">
      <alignment vertical="center"/>
    </xf>
    <xf numFmtId="182" fontId="0" fillId="0" borderId="0" xfId="0" applyNumberFormat="1" applyBorder="1" applyAlignment="1">
      <alignment vertical="center"/>
    </xf>
    <xf numFmtId="182" fontId="0" fillId="0" borderId="5" xfId="0" applyNumberFormat="1" applyBorder="1" applyAlignment="1">
      <alignment vertical="center"/>
    </xf>
    <xf numFmtId="181" fontId="0" fillId="0" borderId="2" xfId="0" applyNumberFormat="1" applyBorder="1" applyAlignment="1">
      <alignment vertical="center"/>
    </xf>
    <xf numFmtId="0" fontId="0" fillId="0" borderId="0" xfId="0" applyAlignment="1">
      <alignment vertical="center"/>
    </xf>
    <xf numFmtId="181" fontId="0" fillId="0" borderId="7" xfId="17" applyNumberFormat="1" applyFont="1" applyBorder="1" applyAlignment="1">
      <alignment horizontal="right" vertical="center" wrapText="1"/>
    </xf>
    <xf numFmtId="181" fontId="0" fillId="0" borderId="4" xfId="17" applyNumberFormat="1" applyFont="1" applyBorder="1" applyAlignment="1">
      <alignment horizontal="right" vertical="center" wrapText="1"/>
    </xf>
    <xf numFmtId="181" fontId="0" fillId="0" borderId="0" xfId="17" applyNumberFormat="1" applyFont="1" applyBorder="1" applyAlignment="1">
      <alignment horizontal="right" vertical="center" wrapText="1"/>
    </xf>
    <xf numFmtId="181" fontId="0" fillId="0" borderId="5" xfId="17" applyNumberFormat="1" applyFont="1" applyBorder="1" applyAlignment="1">
      <alignment horizontal="right" vertical="center" wrapText="1"/>
    </xf>
    <xf numFmtId="181" fontId="0" fillId="0" borderId="0" xfId="0" applyNumberFormat="1" applyAlignment="1">
      <alignment vertical="center"/>
    </xf>
    <xf numFmtId="0" fontId="0" fillId="0" borderId="9" xfId="0" applyBorder="1" applyAlignment="1">
      <alignment horizontal="distributed" vertical="center"/>
    </xf>
    <xf numFmtId="181" fontId="0" fillId="0" borderId="6" xfId="0" applyNumberFormat="1" applyBorder="1" applyAlignment="1">
      <alignment vertical="center"/>
    </xf>
    <xf numFmtId="181" fontId="0" fillId="0" borderId="10" xfId="0" applyNumberFormat="1" applyBorder="1" applyAlignment="1">
      <alignment vertical="center"/>
    </xf>
    <xf numFmtId="182" fontId="0" fillId="0" borderId="6" xfId="0" applyNumberFormat="1" applyBorder="1" applyAlignment="1">
      <alignment vertical="center"/>
    </xf>
    <xf numFmtId="0" fontId="5" fillId="0" borderId="0" xfId="0" applyFont="1" applyAlignment="1">
      <alignment vertical="center"/>
    </xf>
    <xf numFmtId="180" fontId="0" fillId="0" borderId="0" xfId="0" applyNumberFormat="1" applyAlignment="1">
      <alignment vertical="center"/>
    </xf>
    <xf numFmtId="182" fontId="0" fillId="0" borderId="4" xfId="21" applyNumberFormat="1" applyFont="1" applyBorder="1" applyAlignment="1">
      <alignment vertical="center"/>
      <protection/>
    </xf>
    <xf numFmtId="182" fontId="0" fillId="0" borderId="6" xfId="21" applyNumberFormat="1" applyFont="1" applyBorder="1" applyAlignment="1">
      <alignment vertical="center"/>
      <protection/>
    </xf>
    <xf numFmtId="0" fontId="6" fillId="0" borderId="0" xfId="0" applyFont="1" applyAlignment="1">
      <alignment vertical="center"/>
    </xf>
    <xf numFmtId="0" fontId="6" fillId="0" borderId="0" xfId="0" applyFont="1" applyAlignment="1">
      <alignment horizontal="left"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6" fillId="0" borderId="3" xfId="0" applyFont="1" applyFill="1" applyBorder="1" applyAlignment="1">
      <alignment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解説原稿バックデータ" xfId="21"/>
    <cellStyle name="Followed Hyperlink" xfId="22"/>
    <cellStyle name="未定義"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INDOWS\&#65411;&#65438;&#65405;&#65400;&#65412;&#65391;&#65420;&#65439;\&#20303;&#22522;&#12539;&#21360;&#37969;\&#65320;&#65297;&#65300;&#12288;&#20303;&#22522;&#24180;&#22577;\&#32207;&#21209;&#30465;\&#24180;&#22577;&#27096;&#24335;&#65288;&#65297;&#65374;&#65297;&#12398;&#65299;&#12288;&#12503;&#12522;&#12531;&#12488;&#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第１表"/>
      <sheetName val="第１の２表"/>
      <sheetName val="第１の３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3"/>
  <sheetViews>
    <sheetView showGridLines="0" tabSelected="1" view="pageBreakPreview" zoomScale="85" zoomScaleSheetLayoutView="85" workbookViewId="0" topLeftCell="A1">
      <selection activeCell="A2" sqref="A2"/>
    </sheetView>
  </sheetViews>
  <sheetFormatPr defaultColWidth="9.00390625" defaultRowHeight="13.5"/>
  <cols>
    <col min="1" max="1" width="10.625" style="23" customWidth="1"/>
    <col min="2" max="3" width="8.625" style="23" customWidth="1"/>
    <col min="4" max="4" width="8.75390625" style="23" customWidth="1"/>
    <col min="5" max="11" width="8.625" style="23" customWidth="1"/>
    <col min="12" max="13" width="9.125" style="23" customWidth="1"/>
    <col min="14" max="14" width="9.125" style="34" customWidth="1"/>
    <col min="15" max="15" width="9.50390625" style="23" customWidth="1"/>
    <col min="16" max="16" width="9.25390625" style="23" bestFit="1" customWidth="1"/>
    <col min="17" max="16384" width="9.00390625" style="23" customWidth="1"/>
  </cols>
  <sheetData>
    <row r="1" ht="24" customHeight="1">
      <c r="A1" s="33" t="s">
        <v>0</v>
      </c>
    </row>
    <row r="2" ht="18" customHeight="1">
      <c r="O2" s="1" t="s">
        <v>50</v>
      </c>
    </row>
    <row r="3" spans="1:16" ht="15" customHeight="1">
      <c r="A3" s="2"/>
      <c r="B3" s="39" t="s">
        <v>1</v>
      </c>
      <c r="C3" s="40"/>
      <c r="D3" s="40"/>
      <c r="E3" s="41"/>
      <c r="F3" s="39" t="s">
        <v>2</v>
      </c>
      <c r="G3" s="40"/>
      <c r="H3" s="40"/>
      <c r="I3" s="41"/>
      <c r="J3" s="3" t="s">
        <v>3</v>
      </c>
      <c r="K3" s="4" t="s">
        <v>4</v>
      </c>
      <c r="L3" s="3" t="s">
        <v>5</v>
      </c>
      <c r="M3" s="4" t="s">
        <v>5</v>
      </c>
      <c r="N3" s="5" t="s">
        <v>6</v>
      </c>
      <c r="O3" s="3" t="s">
        <v>6</v>
      </c>
      <c r="P3" s="42" t="s">
        <v>7</v>
      </c>
    </row>
    <row r="4" spans="1:16" ht="15" customHeight="1">
      <c r="A4" s="6" t="s">
        <v>8</v>
      </c>
      <c r="B4" s="7" t="s">
        <v>9</v>
      </c>
      <c r="C4" s="8" t="s">
        <v>10</v>
      </c>
      <c r="D4" s="7" t="s">
        <v>11</v>
      </c>
      <c r="E4" s="8" t="s">
        <v>12</v>
      </c>
      <c r="F4" s="7" t="s">
        <v>13</v>
      </c>
      <c r="G4" s="8" t="s">
        <v>14</v>
      </c>
      <c r="H4" s="7" t="s">
        <v>11</v>
      </c>
      <c r="I4" s="8" t="s">
        <v>15</v>
      </c>
      <c r="J4" s="7" t="s">
        <v>51</v>
      </c>
      <c r="K4" s="7"/>
      <c r="L4" s="9" t="s">
        <v>16</v>
      </c>
      <c r="M4" s="8" t="s">
        <v>4</v>
      </c>
      <c r="N4" s="10" t="s">
        <v>16</v>
      </c>
      <c r="O4" s="7" t="s">
        <v>4</v>
      </c>
      <c r="P4" s="43"/>
    </row>
    <row r="5" spans="1:16" ht="15" customHeight="1">
      <c r="A5" s="11"/>
      <c r="B5" s="12" t="s">
        <v>17</v>
      </c>
      <c r="C5" s="12" t="s">
        <v>17</v>
      </c>
      <c r="D5" s="12" t="s">
        <v>17</v>
      </c>
      <c r="E5" s="12" t="s">
        <v>17</v>
      </c>
      <c r="F5" s="12" t="s">
        <v>17</v>
      </c>
      <c r="G5" s="12" t="s">
        <v>17</v>
      </c>
      <c r="H5" s="12" t="s">
        <v>17</v>
      </c>
      <c r="I5" s="12" t="s">
        <v>17</v>
      </c>
      <c r="J5" s="12" t="s">
        <v>17</v>
      </c>
      <c r="K5" s="12" t="s">
        <v>52</v>
      </c>
      <c r="L5" s="12" t="s">
        <v>17</v>
      </c>
      <c r="M5" s="12" t="s">
        <v>52</v>
      </c>
      <c r="N5" s="12" t="s">
        <v>17</v>
      </c>
      <c r="O5" s="12" t="s">
        <v>52</v>
      </c>
      <c r="P5" s="44"/>
    </row>
    <row r="6" spans="1:16" ht="13.5" customHeight="1">
      <c r="A6" s="13" t="s">
        <v>18</v>
      </c>
      <c r="B6" s="14">
        <v>21940</v>
      </c>
      <c r="C6" s="15">
        <v>5037</v>
      </c>
      <c r="D6" s="15">
        <v>393</v>
      </c>
      <c r="E6" s="16">
        <f aca="true" t="shared" si="0" ref="E6:E36">SUM(B6+C6+D6)</f>
        <v>27370</v>
      </c>
      <c r="F6" s="14">
        <v>21728</v>
      </c>
      <c r="G6" s="15">
        <v>3597</v>
      </c>
      <c r="H6" s="15">
        <v>311</v>
      </c>
      <c r="I6" s="17">
        <f aca="true" t="shared" si="1" ref="I6:I36">SUM(F6+G6+H6)</f>
        <v>25636</v>
      </c>
      <c r="J6" s="18">
        <f aca="true" t="shared" si="2" ref="J6:J37">E6-I6</f>
        <v>1734</v>
      </c>
      <c r="K6" s="35">
        <f aca="true" t="shared" si="3" ref="K6:K37">ROUND(J6/P6*100,2)</f>
        <v>0.35</v>
      </c>
      <c r="L6" s="19">
        <f aca="true" t="shared" si="4" ref="L6:L37">C6-G6</f>
        <v>1440</v>
      </c>
      <c r="M6" s="20">
        <f aca="true" t="shared" si="5" ref="M6:M37">ROUND(L6/P6*100,2)</f>
        <v>0.29</v>
      </c>
      <c r="N6" s="18">
        <f aca="true" t="shared" si="6" ref="N6:N37">(B6+D6)-(F6+H6)</f>
        <v>294</v>
      </c>
      <c r="O6" s="21">
        <f aca="true" t="shared" si="7" ref="O6:O37">ROUND(N6/P6*100,2)</f>
        <v>0.06</v>
      </c>
      <c r="P6" s="22">
        <v>498477</v>
      </c>
    </row>
    <row r="7" spans="1:16" ht="13.5" customHeight="1">
      <c r="A7" s="13" t="s">
        <v>19</v>
      </c>
      <c r="B7" s="24">
        <v>3752</v>
      </c>
      <c r="C7" s="25">
        <v>1283</v>
      </c>
      <c r="D7" s="25">
        <v>64</v>
      </c>
      <c r="E7" s="26">
        <f t="shared" si="0"/>
        <v>5099</v>
      </c>
      <c r="F7" s="24">
        <v>4384</v>
      </c>
      <c r="G7" s="25">
        <v>1631</v>
      </c>
      <c r="H7" s="25">
        <v>77</v>
      </c>
      <c r="I7" s="27">
        <f t="shared" si="1"/>
        <v>6092</v>
      </c>
      <c r="J7" s="18">
        <f t="shared" si="2"/>
        <v>-993</v>
      </c>
      <c r="K7" s="35">
        <f t="shared" si="3"/>
        <v>-0.62</v>
      </c>
      <c r="L7" s="19">
        <f t="shared" si="4"/>
        <v>-348</v>
      </c>
      <c r="M7" s="20">
        <f t="shared" si="5"/>
        <v>-0.22</v>
      </c>
      <c r="N7" s="18">
        <f t="shared" si="6"/>
        <v>-645</v>
      </c>
      <c r="O7" s="21">
        <f t="shared" si="7"/>
        <v>-0.41</v>
      </c>
      <c r="P7" s="18">
        <v>159040</v>
      </c>
    </row>
    <row r="8" spans="1:16" ht="13.5" customHeight="1">
      <c r="A8" s="13" t="s">
        <v>20</v>
      </c>
      <c r="B8" s="24">
        <v>2287</v>
      </c>
      <c r="C8" s="25">
        <v>589</v>
      </c>
      <c r="D8" s="25">
        <v>31</v>
      </c>
      <c r="E8" s="26">
        <f t="shared" si="0"/>
        <v>2907</v>
      </c>
      <c r="F8" s="24">
        <v>2540</v>
      </c>
      <c r="G8" s="25">
        <v>810</v>
      </c>
      <c r="H8" s="25">
        <v>17</v>
      </c>
      <c r="I8" s="27">
        <f t="shared" si="1"/>
        <v>3367</v>
      </c>
      <c r="J8" s="18">
        <f t="shared" si="2"/>
        <v>-460</v>
      </c>
      <c r="K8" s="35">
        <f t="shared" si="3"/>
        <v>-0.56</v>
      </c>
      <c r="L8" s="19">
        <f t="shared" si="4"/>
        <v>-221</v>
      </c>
      <c r="M8" s="20">
        <f t="shared" si="5"/>
        <v>-0.27</v>
      </c>
      <c r="N8" s="18">
        <f t="shared" si="6"/>
        <v>-239</v>
      </c>
      <c r="O8" s="21">
        <f t="shared" si="7"/>
        <v>-0.29</v>
      </c>
      <c r="P8" s="18">
        <v>82262</v>
      </c>
    </row>
    <row r="9" spans="1:16" ht="13.5" customHeight="1">
      <c r="A9" s="13" t="s">
        <v>21</v>
      </c>
      <c r="B9" s="24">
        <v>3153</v>
      </c>
      <c r="C9" s="25">
        <v>929</v>
      </c>
      <c r="D9" s="25">
        <v>36</v>
      </c>
      <c r="E9" s="26">
        <f t="shared" si="0"/>
        <v>4118</v>
      </c>
      <c r="F9" s="24">
        <v>3283</v>
      </c>
      <c r="G9" s="25">
        <v>1371</v>
      </c>
      <c r="H9" s="25">
        <v>16</v>
      </c>
      <c r="I9" s="27">
        <f t="shared" si="1"/>
        <v>4670</v>
      </c>
      <c r="J9" s="18">
        <f t="shared" si="2"/>
        <v>-552</v>
      </c>
      <c r="K9" s="35">
        <f t="shared" si="3"/>
        <v>-0.44</v>
      </c>
      <c r="L9" s="19">
        <f t="shared" si="4"/>
        <v>-442</v>
      </c>
      <c r="M9" s="20">
        <f t="shared" si="5"/>
        <v>-0.35</v>
      </c>
      <c r="N9" s="18">
        <f t="shared" si="6"/>
        <v>-110</v>
      </c>
      <c r="O9" s="21">
        <f t="shared" si="7"/>
        <v>-0.09</v>
      </c>
      <c r="P9" s="18">
        <v>125199</v>
      </c>
    </row>
    <row r="10" spans="1:16" ht="13.5" customHeight="1">
      <c r="A10" s="13" t="s">
        <v>22</v>
      </c>
      <c r="B10" s="24">
        <v>2266</v>
      </c>
      <c r="C10" s="25">
        <v>868</v>
      </c>
      <c r="D10" s="25">
        <v>19</v>
      </c>
      <c r="E10" s="26">
        <f t="shared" si="0"/>
        <v>3153</v>
      </c>
      <c r="F10" s="24">
        <v>2484</v>
      </c>
      <c r="G10" s="25">
        <v>1019</v>
      </c>
      <c r="H10" s="25">
        <v>8</v>
      </c>
      <c r="I10" s="27">
        <f t="shared" si="1"/>
        <v>3511</v>
      </c>
      <c r="J10" s="18">
        <f t="shared" si="2"/>
        <v>-358</v>
      </c>
      <c r="K10" s="35">
        <f t="shared" si="3"/>
        <v>-0.34</v>
      </c>
      <c r="L10" s="19">
        <f t="shared" si="4"/>
        <v>-151</v>
      </c>
      <c r="M10" s="20">
        <f t="shared" si="5"/>
        <v>-0.14</v>
      </c>
      <c r="N10" s="18">
        <f t="shared" si="6"/>
        <v>-207</v>
      </c>
      <c r="O10" s="21">
        <f t="shared" si="7"/>
        <v>-0.2</v>
      </c>
      <c r="P10" s="18">
        <v>104408</v>
      </c>
    </row>
    <row r="11" spans="1:16" ht="13.5" customHeight="1">
      <c r="A11" s="13" t="s">
        <v>23</v>
      </c>
      <c r="B11" s="24">
        <v>2244</v>
      </c>
      <c r="C11" s="25">
        <v>670</v>
      </c>
      <c r="D11" s="25">
        <v>13</v>
      </c>
      <c r="E11" s="26">
        <f t="shared" si="0"/>
        <v>2927</v>
      </c>
      <c r="F11" s="24">
        <v>3069</v>
      </c>
      <c r="G11" s="25">
        <v>1076</v>
      </c>
      <c r="H11" s="25">
        <v>47</v>
      </c>
      <c r="I11" s="27">
        <f t="shared" si="1"/>
        <v>4192</v>
      </c>
      <c r="J11" s="18">
        <f t="shared" si="2"/>
        <v>-1265</v>
      </c>
      <c r="K11" s="35">
        <f t="shared" si="3"/>
        <v>-1.32</v>
      </c>
      <c r="L11" s="19">
        <f t="shared" si="4"/>
        <v>-406</v>
      </c>
      <c r="M11" s="20">
        <f t="shared" si="5"/>
        <v>-0.42</v>
      </c>
      <c r="N11" s="18">
        <f t="shared" si="6"/>
        <v>-859</v>
      </c>
      <c r="O11" s="21">
        <f t="shared" si="7"/>
        <v>-0.89</v>
      </c>
      <c r="P11" s="18">
        <v>96029</v>
      </c>
    </row>
    <row r="12" spans="1:18" ht="13.5" customHeight="1">
      <c r="A12" s="13" t="s">
        <v>24</v>
      </c>
      <c r="B12" s="24">
        <v>6313</v>
      </c>
      <c r="C12" s="25">
        <v>1463</v>
      </c>
      <c r="D12" s="25">
        <v>72</v>
      </c>
      <c r="E12" s="26">
        <f t="shared" si="0"/>
        <v>7848</v>
      </c>
      <c r="F12" s="24">
        <v>5685</v>
      </c>
      <c r="G12" s="25">
        <v>1250</v>
      </c>
      <c r="H12" s="25">
        <v>98</v>
      </c>
      <c r="I12" s="27">
        <f t="shared" si="1"/>
        <v>7033</v>
      </c>
      <c r="J12" s="18">
        <f t="shared" si="2"/>
        <v>815</v>
      </c>
      <c r="K12" s="35">
        <f t="shared" si="3"/>
        <v>0.52</v>
      </c>
      <c r="L12" s="19">
        <f t="shared" si="4"/>
        <v>213</v>
      </c>
      <c r="M12" s="20">
        <f t="shared" si="5"/>
        <v>0.14</v>
      </c>
      <c r="N12" s="18">
        <f t="shared" si="6"/>
        <v>602</v>
      </c>
      <c r="O12" s="21">
        <f t="shared" si="7"/>
        <v>0.39</v>
      </c>
      <c r="P12" s="18">
        <v>155838</v>
      </c>
      <c r="R12" s="28"/>
    </row>
    <row r="13" spans="1:16" ht="13.5" customHeight="1">
      <c r="A13" s="13" t="s">
        <v>25</v>
      </c>
      <c r="B13" s="24">
        <v>2204</v>
      </c>
      <c r="C13" s="25">
        <v>644</v>
      </c>
      <c r="D13" s="25">
        <v>37</v>
      </c>
      <c r="E13" s="26">
        <f t="shared" si="0"/>
        <v>2885</v>
      </c>
      <c r="F13" s="24">
        <v>2212</v>
      </c>
      <c r="G13" s="25">
        <v>476</v>
      </c>
      <c r="H13" s="25">
        <v>30</v>
      </c>
      <c r="I13" s="27">
        <f t="shared" si="1"/>
        <v>2718</v>
      </c>
      <c r="J13" s="18">
        <f t="shared" si="2"/>
        <v>167</v>
      </c>
      <c r="K13" s="35">
        <f t="shared" si="3"/>
        <v>0.27</v>
      </c>
      <c r="L13" s="19">
        <f t="shared" si="4"/>
        <v>168</v>
      </c>
      <c r="M13" s="20">
        <f t="shared" si="5"/>
        <v>0.27</v>
      </c>
      <c r="N13" s="18">
        <f t="shared" si="6"/>
        <v>-1</v>
      </c>
      <c r="O13" s="21">
        <f t="shared" si="7"/>
        <v>0</v>
      </c>
      <c r="P13" s="18">
        <v>62960</v>
      </c>
    </row>
    <row r="14" spans="1:16" ht="13.5" customHeight="1">
      <c r="A14" s="13" t="s">
        <v>26</v>
      </c>
      <c r="B14" s="24">
        <v>2461</v>
      </c>
      <c r="C14" s="25">
        <v>579</v>
      </c>
      <c r="D14" s="25">
        <v>4</v>
      </c>
      <c r="E14" s="26">
        <f t="shared" si="0"/>
        <v>3044</v>
      </c>
      <c r="F14" s="24">
        <v>2705</v>
      </c>
      <c r="G14" s="25">
        <v>728</v>
      </c>
      <c r="H14" s="25">
        <v>30</v>
      </c>
      <c r="I14" s="27">
        <f t="shared" si="1"/>
        <v>3463</v>
      </c>
      <c r="J14" s="18">
        <f t="shared" si="2"/>
        <v>-419</v>
      </c>
      <c r="K14" s="35">
        <f t="shared" si="3"/>
        <v>-0.56</v>
      </c>
      <c r="L14" s="19">
        <f t="shared" si="4"/>
        <v>-149</v>
      </c>
      <c r="M14" s="20">
        <f t="shared" si="5"/>
        <v>-0.2</v>
      </c>
      <c r="N14" s="18">
        <f t="shared" si="6"/>
        <v>-270</v>
      </c>
      <c r="O14" s="21">
        <f t="shared" si="7"/>
        <v>-0.36</v>
      </c>
      <c r="P14" s="18">
        <v>75347</v>
      </c>
    </row>
    <row r="15" spans="1:16" ht="13.5" customHeight="1">
      <c r="A15" s="13" t="s">
        <v>27</v>
      </c>
      <c r="B15" s="24">
        <v>1207</v>
      </c>
      <c r="C15" s="25">
        <v>289</v>
      </c>
      <c r="D15" s="25">
        <v>2</v>
      </c>
      <c r="E15" s="26">
        <f t="shared" si="0"/>
        <v>1498</v>
      </c>
      <c r="F15" s="24">
        <v>1223</v>
      </c>
      <c r="G15" s="25">
        <v>323</v>
      </c>
      <c r="H15" s="25">
        <v>23</v>
      </c>
      <c r="I15" s="27">
        <f t="shared" si="1"/>
        <v>1569</v>
      </c>
      <c r="J15" s="18">
        <f t="shared" si="2"/>
        <v>-71</v>
      </c>
      <c r="K15" s="35">
        <f t="shared" si="3"/>
        <v>-0.2</v>
      </c>
      <c r="L15" s="19">
        <f t="shared" si="4"/>
        <v>-34</v>
      </c>
      <c r="M15" s="20">
        <f t="shared" si="5"/>
        <v>-0.09</v>
      </c>
      <c r="N15" s="18">
        <f t="shared" si="6"/>
        <v>-37</v>
      </c>
      <c r="O15" s="21">
        <f t="shared" si="7"/>
        <v>-0.1</v>
      </c>
      <c r="P15" s="18">
        <v>36092</v>
      </c>
    </row>
    <row r="16" spans="1:18" ht="13.5" customHeight="1">
      <c r="A16" s="13" t="s">
        <v>28</v>
      </c>
      <c r="B16" s="25">
        <v>4220</v>
      </c>
      <c r="C16" s="25">
        <v>1044</v>
      </c>
      <c r="D16" s="25">
        <v>15</v>
      </c>
      <c r="E16" s="25">
        <f t="shared" si="0"/>
        <v>5279</v>
      </c>
      <c r="F16" s="25">
        <v>4327</v>
      </c>
      <c r="G16" s="25">
        <v>857</v>
      </c>
      <c r="H16" s="25">
        <v>109</v>
      </c>
      <c r="I16" s="27">
        <f t="shared" si="1"/>
        <v>5293</v>
      </c>
      <c r="J16" s="18">
        <f t="shared" si="2"/>
        <v>-14</v>
      </c>
      <c r="K16" s="35">
        <f t="shared" si="3"/>
        <v>-0.01</v>
      </c>
      <c r="L16" s="19">
        <f t="shared" si="4"/>
        <v>187</v>
      </c>
      <c r="M16" s="20">
        <f t="shared" si="5"/>
        <v>0.16</v>
      </c>
      <c r="N16" s="18">
        <f t="shared" si="6"/>
        <v>-201</v>
      </c>
      <c r="O16" s="21">
        <f t="shared" si="7"/>
        <v>-0.18</v>
      </c>
      <c r="P16" s="18">
        <v>114750</v>
      </c>
      <c r="R16" s="28"/>
    </row>
    <row r="17" spans="1:18" ht="13.5" customHeight="1">
      <c r="A17" s="13" t="s">
        <v>29</v>
      </c>
      <c r="B17" s="25">
        <v>1672</v>
      </c>
      <c r="C17" s="25">
        <v>415</v>
      </c>
      <c r="D17" s="25">
        <v>36</v>
      </c>
      <c r="E17" s="25">
        <f t="shared" si="0"/>
        <v>2123</v>
      </c>
      <c r="F17" s="25">
        <v>1469</v>
      </c>
      <c r="G17" s="25">
        <v>369</v>
      </c>
      <c r="H17" s="25">
        <v>33</v>
      </c>
      <c r="I17" s="27">
        <f t="shared" si="1"/>
        <v>1871</v>
      </c>
      <c r="J17" s="18">
        <f t="shared" si="2"/>
        <v>252</v>
      </c>
      <c r="K17" s="35">
        <f t="shared" si="3"/>
        <v>0.6</v>
      </c>
      <c r="L17" s="19">
        <f t="shared" si="4"/>
        <v>46</v>
      </c>
      <c r="M17" s="20">
        <f t="shared" si="5"/>
        <v>0.11</v>
      </c>
      <c r="N17" s="18">
        <f t="shared" si="6"/>
        <v>206</v>
      </c>
      <c r="O17" s="21">
        <f t="shared" si="7"/>
        <v>0.49</v>
      </c>
      <c r="P17" s="18">
        <v>41911</v>
      </c>
      <c r="R17" s="28"/>
    </row>
    <row r="18" spans="1:18" ht="13.5" customHeight="1">
      <c r="A18" s="13" t="s">
        <v>30</v>
      </c>
      <c r="B18" s="25">
        <v>876</v>
      </c>
      <c r="C18" s="25">
        <v>210</v>
      </c>
      <c r="D18" s="25">
        <v>17</v>
      </c>
      <c r="E18" s="26">
        <f t="shared" si="0"/>
        <v>1103</v>
      </c>
      <c r="F18" s="25">
        <v>921</v>
      </c>
      <c r="G18" s="25">
        <v>405</v>
      </c>
      <c r="H18" s="25">
        <v>2</v>
      </c>
      <c r="I18" s="27">
        <f t="shared" si="1"/>
        <v>1328</v>
      </c>
      <c r="J18" s="18">
        <f t="shared" si="2"/>
        <v>-225</v>
      </c>
      <c r="K18" s="35">
        <f t="shared" si="3"/>
        <v>-0.71</v>
      </c>
      <c r="L18" s="19">
        <f t="shared" si="4"/>
        <v>-195</v>
      </c>
      <c r="M18" s="20">
        <f t="shared" si="5"/>
        <v>-0.62</v>
      </c>
      <c r="N18" s="18">
        <f t="shared" si="6"/>
        <v>-30</v>
      </c>
      <c r="O18" s="21">
        <f t="shared" si="7"/>
        <v>-0.09</v>
      </c>
      <c r="P18" s="18">
        <v>31638</v>
      </c>
      <c r="R18" s="28"/>
    </row>
    <row r="19" spans="1:18" ht="13.5" customHeight="1">
      <c r="A19" s="13" t="s">
        <v>31</v>
      </c>
      <c r="B19" s="25">
        <v>2716</v>
      </c>
      <c r="C19" s="25">
        <v>517</v>
      </c>
      <c r="D19" s="25">
        <v>14</v>
      </c>
      <c r="E19" s="26">
        <f t="shared" si="0"/>
        <v>3247</v>
      </c>
      <c r="F19" s="25">
        <v>2719</v>
      </c>
      <c r="G19" s="25">
        <v>445</v>
      </c>
      <c r="H19" s="25">
        <v>17</v>
      </c>
      <c r="I19" s="27">
        <f t="shared" si="1"/>
        <v>3181</v>
      </c>
      <c r="J19" s="18">
        <f t="shared" si="2"/>
        <v>66</v>
      </c>
      <c r="K19" s="35">
        <f t="shared" si="3"/>
        <v>0.11</v>
      </c>
      <c r="L19" s="19">
        <f t="shared" si="4"/>
        <v>72</v>
      </c>
      <c r="M19" s="20">
        <f t="shared" si="5"/>
        <v>0.12</v>
      </c>
      <c r="N19" s="18">
        <f t="shared" si="6"/>
        <v>-6</v>
      </c>
      <c r="O19" s="21">
        <f t="shared" si="7"/>
        <v>-0.01</v>
      </c>
      <c r="P19" s="18">
        <v>59478</v>
      </c>
      <c r="R19" s="28"/>
    </row>
    <row r="20" spans="1:16" ht="13.5" customHeight="1">
      <c r="A20" s="13" t="s">
        <v>32</v>
      </c>
      <c r="B20" s="25">
        <v>1231</v>
      </c>
      <c r="C20" s="25">
        <v>333</v>
      </c>
      <c r="D20" s="25">
        <v>17</v>
      </c>
      <c r="E20" s="25">
        <f t="shared" si="0"/>
        <v>1581</v>
      </c>
      <c r="F20" s="25">
        <v>1274</v>
      </c>
      <c r="G20" s="25">
        <v>204</v>
      </c>
      <c r="H20" s="25">
        <v>4</v>
      </c>
      <c r="I20" s="27">
        <f t="shared" si="1"/>
        <v>1482</v>
      </c>
      <c r="J20" s="18">
        <f t="shared" si="2"/>
        <v>99</v>
      </c>
      <c r="K20" s="35">
        <f t="shared" si="3"/>
        <v>0.31</v>
      </c>
      <c r="L20" s="19">
        <f t="shared" si="4"/>
        <v>129</v>
      </c>
      <c r="M20" s="20">
        <f t="shared" si="5"/>
        <v>0.41</v>
      </c>
      <c r="N20" s="18">
        <f t="shared" si="6"/>
        <v>-30</v>
      </c>
      <c r="O20" s="21">
        <f t="shared" si="7"/>
        <v>-0.1</v>
      </c>
      <c r="P20" s="18">
        <v>31471</v>
      </c>
    </row>
    <row r="21" spans="1:16" ht="13.5" customHeight="1">
      <c r="A21" s="13" t="s">
        <v>33</v>
      </c>
      <c r="B21" s="24">
        <v>209</v>
      </c>
      <c r="C21" s="25">
        <v>38</v>
      </c>
      <c r="D21" s="25">
        <v>0</v>
      </c>
      <c r="E21" s="26">
        <f t="shared" si="0"/>
        <v>247</v>
      </c>
      <c r="F21" s="24">
        <v>215</v>
      </c>
      <c r="G21" s="25">
        <v>93</v>
      </c>
      <c r="H21" s="25">
        <v>0</v>
      </c>
      <c r="I21" s="27">
        <f t="shared" si="1"/>
        <v>308</v>
      </c>
      <c r="J21" s="18">
        <f t="shared" si="2"/>
        <v>-61</v>
      </c>
      <c r="K21" s="35">
        <f t="shared" si="3"/>
        <v>-0.86</v>
      </c>
      <c r="L21" s="19">
        <f t="shared" si="4"/>
        <v>-55</v>
      </c>
      <c r="M21" s="20">
        <f t="shared" si="5"/>
        <v>-0.78</v>
      </c>
      <c r="N21" s="18">
        <f t="shared" si="6"/>
        <v>-6</v>
      </c>
      <c r="O21" s="21">
        <f t="shared" si="7"/>
        <v>-0.08</v>
      </c>
      <c r="P21" s="18">
        <v>7065</v>
      </c>
    </row>
    <row r="22" spans="1:16" ht="13.5" customHeight="1">
      <c r="A22" s="13" t="s">
        <v>34</v>
      </c>
      <c r="B22" s="24">
        <v>421</v>
      </c>
      <c r="C22" s="25">
        <v>93</v>
      </c>
      <c r="D22" s="25">
        <v>0</v>
      </c>
      <c r="E22" s="26">
        <f t="shared" si="0"/>
        <v>514</v>
      </c>
      <c r="F22" s="24">
        <v>509</v>
      </c>
      <c r="G22" s="25">
        <v>188</v>
      </c>
      <c r="H22" s="25">
        <v>16</v>
      </c>
      <c r="I22" s="27">
        <f t="shared" si="1"/>
        <v>713</v>
      </c>
      <c r="J22" s="18">
        <f t="shared" si="2"/>
        <v>-199</v>
      </c>
      <c r="K22" s="35">
        <f t="shared" si="3"/>
        <v>-1.19</v>
      </c>
      <c r="L22" s="19">
        <f t="shared" si="4"/>
        <v>-95</v>
      </c>
      <c r="M22" s="20">
        <f t="shared" si="5"/>
        <v>-0.57</v>
      </c>
      <c r="N22" s="18">
        <f t="shared" si="6"/>
        <v>-104</v>
      </c>
      <c r="O22" s="21">
        <f t="shared" si="7"/>
        <v>-0.62</v>
      </c>
      <c r="P22" s="18">
        <v>16707</v>
      </c>
    </row>
    <row r="23" spans="1:16" ht="13.5" customHeight="1">
      <c r="A23" s="13" t="s">
        <v>35</v>
      </c>
      <c r="B23" s="24">
        <v>691</v>
      </c>
      <c r="C23" s="25">
        <v>187</v>
      </c>
      <c r="D23" s="25">
        <v>12</v>
      </c>
      <c r="E23" s="26">
        <f t="shared" si="0"/>
        <v>890</v>
      </c>
      <c r="F23" s="24">
        <v>767</v>
      </c>
      <c r="G23" s="25">
        <v>246</v>
      </c>
      <c r="H23" s="25">
        <v>13</v>
      </c>
      <c r="I23" s="27">
        <f t="shared" si="1"/>
        <v>1026</v>
      </c>
      <c r="J23" s="18">
        <f t="shared" si="2"/>
        <v>-136</v>
      </c>
      <c r="K23" s="35">
        <f t="shared" si="3"/>
        <v>-0.53</v>
      </c>
      <c r="L23" s="19">
        <f t="shared" si="4"/>
        <v>-59</v>
      </c>
      <c r="M23" s="20">
        <f t="shared" si="5"/>
        <v>-0.23</v>
      </c>
      <c r="N23" s="18">
        <f t="shared" si="6"/>
        <v>-77</v>
      </c>
      <c r="O23" s="21">
        <f t="shared" si="7"/>
        <v>-0.3</v>
      </c>
      <c r="P23" s="18">
        <v>25448</v>
      </c>
    </row>
    <row r="24" spans="1:16" ht="13.5" customHeight="1">
      <c r="A24" s="13" t="s">
        <v>36</v>
      </c>
      <c r="B24" s="24">
        <v>310</v>
      </c>
      <c r="C24" s="25">
        <v>105</v>
      </c>
      <c r="D24" s="25">
        <v>2</v>
      </c>
      <c r="E24" s="26">
        <f t="shared" si="0"/>
        <v>417</v>
      </c>
      <c r="F24" s="24">
        <v>482</v>
      </c>
      <c r="G24" s="25">
        <v>222</v>
      </c>
      <c r="H24" s="25">
        <v>2</v>
      </c>
      <c r="I24" s="27">
        <f t="shared" si="1"/>
        <v>706</v>
      </c>
      <c r="J24" s="18">
        <f t="shared" si="2"/>
        <v>-289</v>
      </c>
      <c r="K24" s="35">
        <f t="shared" si="3"/>
        <v>-1.73</v>
      </c>
      <c r="L24" s="19">
        <f t="shared" si="4"/>
        <v>-117</v>
      </c>
      <c r="M24" s="20">
        <f t="shared" si="5"/>
        <v>-0.7</v>
      </c>
      <c r="N24" s="18">
        <f t="shared" si="6"/>
        <v>-172</v>
      </c>
      <c r="O24" s="21">
        <f t="shared" si="7"/>
        <v>-1.03</v>
      </c>
      <c r="P24" s="18">
        <v>16745</v>
      </c>
    </row>
    <row r="25" spans="1:16" ht="13.5" customHeight="1">
      <c r="A25" s="13" t="s">
        <v>37</v>
      </c>
      <c r="B25" s="24">
        <v>422</v>
      </c>
      <c r="C25" s="25">
        <v>109</v>
      </c>
      <c r="D25" s="25">
        <v>13</v>
      </c>
      <c r="E25" s="26">
        <f t="shared" si="0"/>
        <v>544</v>
      </c>
      <c r="F25" s="24">
        <v>444</v>
      </c>
      <c r="G25" s="25">
        <v>129</v>
      </c>
      <c r="H25" s="25">
        <v>6</v>
      </c>
      <c r="I25" s="27">
        <f t="shared" si="1"/>
        <v>579</v>
      </c>
      <c r="J25" s="18">
        <f t="shared" si="2"/>
        <v>-35</v>
      </c>
      <c r="K25" s="35">
        <f t="shared" si="3"/>
        <v>-0.28</v>
      </c>
      <c r="L25" s="19">
        <f t="shared" si="4"/>
        <v>-20</v>
      </c>
      <c r="M25" s="20">
        <f t="shared" si="5"/>
        <v>-0.16</v>
      </c>
      <c r="N25" s="18">
        <f t="shared" si="6"/>
        <v>-15</v>
      </c>
      <c r="O25" s="21">
        <f t="shared" si="7"/>
        <v>-0.12</v>
      </c>
      <c r="P25" s="18">
        <v>12667</v>
      </c>
    </row>
    <row r="26" spans="1:16" ht="13.5" customHeight="1">
      <c r="A26" s="13" t="s">
        <v>38</v>
      </c>
      <c r="B26" s="24">
        <v>567</v>
      </c>
      <c r="C26" s="25">
        <v>117</v>
      </c>
      <c r="D26" s="25">
        <v>3</v>
      </c>
      <c r="E26" s="26">
        <f t="shared" si="0"/>
        <v>687</v>
      </c>
      <c r="F26" s="24">
        <v>510</v>
      </c>
      <c r="G26" s="25">
        <v>199</v>
      </c>
      <c r="H26" s="25">
        <v>7</v>
      </c>
      <c r="I26" s="27">
        <f t="shared" si="1"/>
        <v>716</v>
      </c>
      <c r="J26" s="18">
        <f t="shared" si="2"/>
        <v>-29</v>
      </c>
      <c r="K26" s="35">
        <f t="shared" si="3"/>
        <v>-0.17</v>
      </c>
      <c r="L26" s="19">
        <f t="shared" si="4"/>
        <v>-82</v>
      </c>
      <c r="M26" s="20">
        <f t="shared" si="5"/>
        <v>-0.48</v>
      </c>
      <c r="N26" s="18">
        <f t="shared" si="6"/>
        <v>53</v>
      </c>
      <c r="O26" s="21">
        <f t="shared" si="7"/>
        <v>0.31</v>
      </c>
      <c r="P26" s="18">
        <v>16910</v>
      </c>
    </row>
    <row r="27" spans="1:16" ht="13.5" customHeight="1">
      <c r="A27" s="13" t="s">
        <v>39</v>
      </c>
      <c r="B27" s="24">
        <v>1345</v>
      </c>
      <c r="C27" s="25">
        <v>346</v>
      </c>
      <c r="D27" s="25">
        <v>9</v>
      </c>
      <c r="E27" s="26">
        <f t="shared" si="0"/>
        <v>1700</v>
      </c>
      <c r="F27" s="24">
        <v>1551</v>
      </c>
      <c r="G27" s="25">
        <v>350</v>
      </c>
      <c r="H27" s="25">
        <v>18</v>
      </c>
      <c r="I27" s="27">
        <f t="shared" si="1"/>
        <v>1919</v>
      </c>
      <c r="J27" s="18">
        <f t="shared" si="2"/>
        <v>-219</v>
      </c>
      <c r="K27" s="35">
        <f t="shared" si="3"/>
        <v>-0.55</v>
      </c>
      <c r="L27" s="19">
        <f t="shared" si="4"/>
        <v>-4</v>
      </c>
      <c r="M27" s="20">
        <f t="shared" si="5"/>
        <v>-0.01</v>
      </c>
      <c r="N27" s="18">
        <f t="shared" si="6"/>
        <v>-215</v>
      </c>
      <c r="O27" s="21">
        <f t="shared" si="7"/>
        <v>-0.54</v>
      </c>
      <c r="P27" s="18">
        <v>39864</v>
      </c>
    </row>
    <row r="28" spans="1:16" ht="13.5" customHeight="1">
      <c r="A28" s="13" t="s">
        <v>40</v>
      </c>
      <c r="B28" s="24">
        <v>1022</v>
      </c>
      <c r="C28" s="25">
        <v>196</v>
      </c>
      <c r="D28" s="25">
        <v>27</v>
      </c>
      <c r="E28" s="26">
        <f t="shared" si="0"/>
        <v>1245</v>
      </c>
      <c r="F28" s="24">
        <v>1018</v>
      </c>
      <c r="G28" s="25">
        <v>170</v>
      </c>
      <c r="H28" s="25">
        <v>4</v>
      </c>
      <c r="I28" s="27">
        <f t="shared" si="1"/>
        <v>1192</v>
      </c>
      <c r="J28" s="18">
        <f t="shared" si="2"/>
        <v>53</v>
      </c>
      <c r="K28" s="35">
        <f t="shared" si="3"/>
        <v>0.2</v>
      </c>
      <c r="L28" s="19">
        <f t="shared" si="4"/>
        <v>26</v>
      </c>
      <c r="M28" s="20">
        <f t="shared" si="5"/>
        <v>0.1</v>
      </c>
      <c r="N28" s="18">
        <f t="shared" si="6"/>
        <v>27</v>
      </c>
      <c r="O28" s="21">
        <f t="shared" si="7"/>
        <v>0.1</v>
      </c>
      <c r="P28" s="18">
        <v>26177</v>
      </c>
    </row>
    <row r="29" spans="1:16" ht="13.5" customHeight="1">
      <c r="A29" s="13" t="s">
        <v>41</v>
      </c>
      <c r="B29" s="24">
        <v>944</v>
      </c>
      <c r="C29" s="25">
        <v>253</v>
      </c>
      <c r="D29" s="25">
        <v>9</v>
      </c>
      <c r="E29" s="26">
        <f t="shared" si="0"/>
        <v>1206</v>
      </c>
      <c r="F29" s="24">
        <v>987</v>
      </c>
      <c r="G29" s="25">
        <v>222</v>
      </c>
      <c r="H29" s="25">
        <v>0</v>
      </c>
      <c r="I29" s="27">
        <f t="shared" si="1"/>
        <v>1209</v>
      </c>
      <c r="J29" s="18">
        <f t="shared" si="2"/>
        <v>-3</v>
      </c>
      <c r="K29" s="35">
        <f t="shared" si="3"/>
        <v>-0.01</v>
      </c>
      <c r="L29" s="19">
        <f t="shared" si="4"/>
        <v>31</v>
      </c>
      <c r="M29" s="20">
        <f t="shared" si="5"/>
        <v>0.11</v>
      </c>
      <c r="N29" s="18">
        <f t="shared" si="6"/>
        <v>-34</v>
      </c>
      <c r="O29" s="21">
        <f t="shared" si="7"/>
        <v>-0.12</v>
      </c>
      <c r="P29" s="18">
        <v>28877</v>
      </c>
    </row>
    <row r="30" spans="1:16" ht="13.5" customHeight="1">
      <c r="A30" s="13" t="s">
        <v>42</v>
      </c>
      <c r="B30" s="24">
        <v>394</v>
      </c>
      <c r="C30" s="25">
        <v>103</v>
      </c>
      <c r="D30" s="25">
        <v>14</v>
      </c>
      <c r="E30" s="26">
        <f t="shared" si="0"/>
        <v>511</v>
      </c>
      <c r="F30" s="24">
        <v>516</v>
      </c>
      <c r="G30" s="25">
        <v>209</v>
      </c>
      <c r="H30" s="25">
        <v>5</v>
      </c>
      <c r="I30" s="27">
        <f t="shared" si="1"/>
        <v>730</v>
      </c>
      <c r="J30" s="18">
        <f t="shared" si="2"/>
        <v>-219</v>
      </c>
      <c r="K30" s="35">
        <f t="shared" si="3"/>
        <v>-1.19</v>
      </c>
      <c r="L30" s="19">
        <f t="shared" si="4"/>
        <v>-106</v>
      </c>
      <c r="M30" s="20">
        <f t="shared" si="5"/>
        <v>-0.58</v>
      </c>
      <c r="N30" s="18">
        <f t="shared" si="6"/>
        <v>-113</v>
      </c>
      <c r="O30" s="21">
        <f t="shared" si="7"/>
        <v>-0.62</v>
      </c>
      <c r="P30" s="18">
        <v>18358</v>
      </c>
    </row>
    <row r="31" spans="1:16" ht="13.5" customHeight="1">
      <c r="A31" s="13" t="s">
        <v>43</v>
      </c>
      <c r="B31" s="24">
        <v>519</v>
      </c>
      <c r="C31" s="25">
        <v>138</v>
      </c>
      <c r="D31" s="25">
        <v>35</v>
      </c>
      <c r="E31" s="26">
        <f t="shared" si="0"/>
        <v>692</v>
      </c>
      <c r="F31" s="24">
        <v>593</v>
      </c>
      <c r="G31" s="25">
        <v>191</v>
      </c>
      <c r="H31" s="25">
        <v>38</v>
      </c>
      <c r="I31" s="27">
        <f t="shared" si="1"/>
        <v>822</v>
      </c>
      <c r="J31" s="18">
        <f t="shared" si="2"/>
        <v>-130</v>
      </c>
      <c r="K31" s="35">
        <f t="shared" si="3"/>
        <v>-0.68</v>
      </c>
      <c r="L31" s="19">
        <f t="shared" si="4"/>
        <v>-53</v>
      </c>
      <c r="M31" s="20">
        <f t="shared" si="5"/>
        <v>-0.28</v>
      </c>
      <c r="N31" s="18">
        <f t="shared" si="6"/>
        <v>-77</v>
      </c>
      <c r="O31" s="21">
        <f t="shared" si="7"/>
        <v>-0.4</v>
      </c>
      <c r="P31" s="18">
        <v>19049</v>
      </c>
    </row>
    <row r="32" spans="1:16" ht="13.5" customHeight="1">
      <c r="A32" s="13" t="s">
        <v>44</v>
      </c>
      <c r="B32" s="24">
        <v>473</v>
      </c>
      <c r="C32" s="25">
        <v>104</v>
      </c>
      <c r="D32" s="25">
        <v>3</v>
      </c>
      <c r="E32" s="26">
        <f t="shared" si="0"/>
        <v>580</v>
      </c>
      <c r="F32" s="24">
        <v>467</v>
      </c>
      <c r="G32" s="25">
        <v>152</v>
      </c>
      <c r="H32" s="25">
        <v>2</v>
      </c>
      <c r="I32" s="27">
        <f t="shared" si="1"/>
        <v>621</v>
      </c>
      <c r="J32" s="18">
        <f t="shared" si="2"/>
        <v>-41</v>
      </c>
      <c r="K32" s="35">
        <f t="shared" si="3"/>
        <v>-0.3</v>
      </c>
      <c r="L32" s="19">
        <f t="shared" si="4"/>
        <v>-48</v>
      </c>
      <c r="M32" s="20">
        <f t="shared" si="5"/>
        <v>-0.35</v>
      </c>
      <c r="N32" s="18">
        <f t="shared" si="6"/>
        <v>7</v>
      </c>
      <c r="O32" s="21">
        <f t="shared" si="7"/>
        <v>0.05</v>
      </c>
      <c r="P32" s="18">
        <v>13715</v>
      </c>
    </row>
    <row r="33" spans="1:16" ht="13.5" customHeight="1">
      <c r="A33" s="13" t="s">
        <v>45</v>
      </c>
      <c r="B33" s="24">
        <v>301</v>
      </c>
      <c r="C33" s="25">
        <v>71</v>
      </c>
      <c r="D33" s="25">
        <v>7</v>
      </c>
      <c r="E33" s="26">
        <f t="shared" si="0"/>
        <v>379</v>
      </c>
      <c r="F33" s="24">
        <v>383</v>
      </c>
      <c r="G33" s="25">
        <v>137</v>
      </c>
      <c r="H33" s="25">
        <v>1</v>
      </c>
      <c r="I33" s="27">
        <f t="shared" si="1"/>
        <v>521</v>
      </c>
      <c r="J33" s="18">
        <f t="shared" si="2"/>
        <v>-142</v>
      </c>
      <c r="K33" s="35">
        <f t="shared" si="3"/>
        <v>-1.03</v>
      </c>
      <c r="L33" s="19">
        <f t="shared" si="4"/>
        <v>-66</v>
      </c>
      <c r="M33" s="20">
        <f t="shared" si="5"/>
        <v>-0.48</v>
      </c>
      <c r="N33" s="18">
        <f t="shared" si="6"/>
        <v>-76</v>
      </c>
      <c r="O33" s="21">
        <f t="shared" si="7"/>
        <v>-0.55</v>
      </c>
      <c r="P33" s="18">
        <v>13838</v>
      </c>
    </row>
    <row r="34" spans="1:16" ht="13.5" customHeight="1">
      <c r="A34" s="13" t="s">
        <v>46</v>
      </c>
      <c r="B34" s="24">
        <v>1402</v>
      </c>
      <c r="C34" s="25">
        <v>315</v>
      </c>
      <c r="D34" s="25">
        <v>13</v>
      </c>
      <c r="E34" s="26">
        <f t="shared" si="0"/>
        <v>1730</v>
      </c>
      <c r="F34" s="24">
        <v>1554</v>
      </c>
      <c r="G34" s="25">
        <v>241</v>
      </c>
      <c r="H34" s="25">
        <v>0</v>
      </c>
      <c r="I34" s="27">
        <f t="shared" si="1"/>
        <v>1795</v>
      </c>
      <c r="J34" s="18">
        <f t="shared" si="2"/>
        <v>-65</v>
      </c>
      <c r="K34" s="35">
        <f t="shared" si="3"/>
        <v>-0.21</v>
      </c>
      <c r="L34" s="19">
        <f t="shared" si="4"/>
        <v>74</v>
      </c>
      <c r="M34" s="20">
        <f t="shared" si="5"/>
        <v>0.24</v>
      </c>
      <c r="N34" s="18">
        <f t="shared" si="6"/>
        <v>-139</v>
      </c>
      <c r="O34" s="21">
        <f t="shared" si="7"/>
        <v>-0.45</v>
      </c>
      <c r="P34" s="18">
        <v>30991</v>
      </c>
    </row>
    <row r="35" spans="1:16" ht="13.5" customHeight="1">
      <c r="A35" s="13" t="s">
        <v>47</v>
      </c>
      <c r="B35" s="24">
        <v>1221</v>
      </c>
      <c r="C35" s="25">
        <v>161</v>
      </c>
      <c r="D35" s="25">
        <v>13</v>
      </c>
      <c r="E35" s="26">
        <f t="shared" si="0"/>
        <v>1395</v>
      </c>
      <c r="F35" s="24">
        <v>1123</v>
      </c>
      <c r="G35" s="25">
        <v>310</v>
      </c>
      <c r="H35" s="25">
        <v>29</v>
      </c>
      <c r="I35" s="27">
        <f t="shared" si="1"/>
        <v>1462</v>
      </c>
      <c r="J35" s="18">
        <f t="shared" si="2"/>
        <v>-67</v>
      </c>
      <c r="K35" s="35">
        <f t="shared" si="3"/>
        <v>-0.24</v>
      </c>
      <c r="L35" s="19">
        <f t="shared" si="4"/>
        <v>-149</v>
      </c>
      <c r="M35" s="20">
        <f t="shared" si="5"/>
        <v>-0.54</v>
      </c>
      <c r="N35" s="18">
        <f t="shared" si="6"/>
        <v>82</v>
      </c>
      <c r="O35" s="21">
        <f t="shared" si="7"/>
        <v>0.29</v>
      </c>
      <c r="P35" s="18">
        <v>27819</v>
      </c>
    </row>
    <row r="36" spans="1:16" ht="13.5" customHeight="1">
      <c r="A36" s="13" t="s">
        <v>48</v>
      </c>
      <c r="B36" s="25">
        <v>359</v>
      </c>
      <c r="C36" s="25">
        <v>102</v>
      </c>
      <c r="D36" s="25">
        <v>9</v>
      </c>
      <c r="E36" s="26">
        <f t="shared" si="0"/>
        <v>470</v>
      </c>
      <c r="F36" s="25">
        <v>562</v>
      </c>
      <c r="G36" s="26">
        <v>231</v>
      </c>
      <c r="H36" s="25">
        <v>6</v>
      </c>
      <c r="I36" s="27">
        <f t="shared" si="1"/>
        <v>799</v>
      </c>
      <c r="J36" s="18">
        <f t="shared" si="2"/>
        <v>-329</v>
      </c>
      <c r="K36" s="35">
        <f t="shared" si="3"/>
        <v>-1.62</v>
      </c>
      <c r="L36" s="18">
        <f t="shared" si="4"/>
        <v>-129</v>
      </c>
      <c r="M36" s="20">
        <f t="shared" si="5"/>
        <v>-0.63</v>
      </c>
      <c r="N36" s="18">
        <f t="shared" si="6"/>
        <v>-200</v>
      </c>
      <c r="O36" s="21">
        <f t="shared" si="7"/>
        <v>-0.98</v>
      </c>
      <c r="P36" s="18">
        <v>20368</v>
      </c>
    </row>
    <row r="37" spans="1:16" ht="13.5" customHeight="1">
      <c r="A37" s="29" t="s">
        <v>49</v>
      </c>
      <c r="B37" s="30">
        <f>SUM(B6:B36)</f>
        <v>69142</v>
      </c>
      <c r="C37" s="31">
        <f>SUM(C6:C36)</f>
        <v>17308</v>
      </c>
      <c r="D37" s="30">
        <f>SUM(D6:D36)</f>
        <v>939</v>
      </c>
      <c r="E37" s="31">
        <f>SUM(B37:D37)</f>
        <v>87389</v>
      </c>
      <c r="F37" s="30">
        <f>SUM(F6:F36)</f>
        <v>71704</v>
      </c>
      <c r="G37" s="31">
        <f>SUM(G6:G36)</f>
        <v>17851</v>
      </c>
      <c r="H37" s="30">
        <f>SUM(H6:H36)</f>
        <v>969</v>
      </c>
      <c r="I37" s="31">
        <f>SUM(F37:H37)</f>
        <v>90524</v>
      </c>
      <c r="J37" s="30">
        <f t="shared" si="2"/>
        <v>-3135</v>
      </c>
      <c r="K37" s="36">
        <f t="shared" si="3"/>
        <v>-0.16</v>
      </c>
      <c r="L37" s="30">
        <f t="shared" si="4"/>
        <v>-543</v>
      </c>
      <c r="M37" s="32">
        <f t="shared" si="5"/>
        <v>-0.03</v>
      </c>
      <c r="N37" s="30">
        <f t="shared" si="6"/>
        <v>-2592</v>
      </c>
      <c r="O37" s="32">
        <f t="shared" si="7"/>
        <v>-0.13</v>
      </c>
      <c r="P37" s="30">
        <f>SUM(P6:P36)</f>
        <v>2009498</v>
      </c>
    </row>
    <row r="38" spans="1:15" ht="33" customHeight="1">
      <c r="A38" s="45" t="s">
        <v>53</v>
      </c>
      <c r="B38" s="45"/>
      <c r="C38" s="45"/>
      <c r="D38" s="45"/>
      <c r="E38" s="45"/>
      <c r="F38" s="45"/>
      <c r="G38" s="45"/>
      <c r="H38" s="45"/>
      <c r="I38" s="45"/>
      <c r="J38" s="45"/>
      <c r="K38" s="45"/>
      <c r="L38" s="45"/>
      <c r="M38" s="45"/>
      <c r="N38" s="45"/>
      <c r="O38" s="45"/>
    </row>
    <row r="39" spans="1:15" ht="29.25" customHeight="1">
      <c r="A39" s="37"/>
      <c r="B39" s="38"/>
      <c r="C39" s="38"/>
      <c r="D39" s="38"/>
      <c r="E39" s="38"/>
      <c r="F39" s="38"/>
      <c r="G39" s="38"/>
      <c r="H39" s="38"/>
      <c r="I39" s="38"/>
      <c r="J39" s="38"/>
      <c r="K39" s="38"/>
      <c r="L39" s="38"/>
      <c r="M39" s="38"/>
      <c r="N39" s="38"/>
      <c r="O39" s="38"/>
    </row>
    <row r="40" spans="1:15" ht="29.25" customHeight="1">
      <c r="A40" s="37"/>
      <c r="B40" s="38"/>
      <c r="C40" s="38"/>
      <c r="D40" s="38"/>
      <c r="E40" s="38"/>
      <c r="F40" s="38"/>
      <c r="G40" s="38"/>
      <c r="H40" s="38"/>
      <c r="I40" s="38"/>
      <c r="J40" s="38"/>
      <c r="K40" s="38"/>
      <c r="L40" s="38"/>
      <c r="M40" s="38"/>
      <c r="N40" s="38"/>
      <c r="O40" s="38"/>
    </row>
    <row r="41" spans="1:15" ht="13.5">
      <c r="A41" s="37"/>
      <c r="B41" s="38"/>
      <c r="C41" s="38"/>
      <c r="D41" s="38"/>
      <c r="E41" s="38"/>
      <c r="F41" s="38"/>
      <c r="G41" s="38"/>
      <c r="H41" s="38"/>
      <c r="I41" s="38"/>
      <c r="J41" s="38"/>
      <c r="K41" s="38"/>
      <c r="L41" s="38"/>
      <c r="M41" s="38"/>
      <c r="N41" s="38"/>
      <c r="O41" s="38"/>
    </row>
    <row r="42" spans="1:15" ht="13.5">
      <c r="A42" s="37"/>
      <c r="B42" s="38"/>
      <c r="C42" s="38"/>
      <c r="D42" s="38"/>
      <c r="E42" s="38"/>
      <c r="F42" s="38"/>
      <c r="G42" s="38"/>
      <c r="H42" s="38"/>
      <c r="I42" s="38"/>
      <c r="J42" s="38"/>
      <c r="K42" s="38"/>
      <c r="L42" s="38"/>
      <c r="M42" s="38"/>
      <c r="N42" s="38"/>
      <c r="O42" s="38"/>
    </row>
    <row r="43" spans="1:15" ht="13.5">
      <c r="A43" s="37"/>
      <c r="B43" s="38"/>
      <c r="C43" s="38"/>
      <c r="D43" s="38"/>
      <c r="E43" s="38"/>
      <c r="F43" s="38"/>
      <c r="G43" s="38"/>
      <c r="H43" s="38"/>
      <c r="I43" s="38"/>
      <c r="J43" s="38"/>
      <c r="K43" s="38"/>
      <c r="L43" s="38"/>
      <c r="M43" s="38"/>
      <c r="N43" s="38"/>
      <c r="O43" s="38"/>
    </row>
  </sheetData>
  <mergeCells count="9">
    <mergeCell ref="B39:O39"/>
    <mergeCell ref="B3:E3"/>
    <mergeCell ref="F3:I3"/>
    <mergeCell ref="P3:P5"/>
    <mergeCell ref="A38:O38"/>
    <mergeCell ref="B43:O43"/>
    <mergeCell ref="B40:O40"/>
    <mergeCell ref="B41:O41"/>
    <mergeCell ref="B42:O42"/>
  </mergeCells>
  <printOptions horizontalCentered="1"/>
  <pageMargins left="0.5905511811023623" right="0.5905511811023623" top="0.5905511811023623" bottom="0.5905511811023623"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xpuser</dc:creator>
  <cp:keywords/>
  <dc:description/>
  <cp:lastModifiedBy>xpuser</cp:lastModifiedBy>
  <cp:lastPrinted>2007-12-17T09:38:18Z</cp:lastPrinted>
  <dcterms:created xsi:type="dcterms:W3CDTF">2007-12-05T05:02:29Z</dcterms:created>
  <dcterms:modified xsi:type="dcterms:W3CDTF">2007-12-17T09:38:26Z</dcterms:modified>
  <cp:category/>
  <cp:version/>
  <cp:contentType/>
  <cp:contentStatus/>
</cp:coreProperties>
</file>