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0" yWindow="0" windowWidth="20385" windowHeight="74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O34" i="10"/>
  <c r="CO35" i="10" s="1"/>
  <c r="BW34" i="10"/>
  <c r="BW35" i="10" s="1"/>
  <c r="BW36" i="10" s="1"/>
  <c r="BW37" i="10" s="1"/>
  <c r="BW38" i="10" s="1"/>
  <c r="BW39" i="10" s="1"/>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<sst xmlns="http://schemas.openxmlformats.org/spreadsheetml/2006/main" count="1084" uniqueCount="629">
  <si>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</si>
  <si>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</si>
  <si>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</si>
  <si>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</si>
  <si>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</si>
  <si>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</si>
  <si>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</si>
  <si>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</si>
  <si>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</si>
  <si>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</si>
  <si>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</si>
  <si>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</si>
  <si>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</si>
  <si>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</si>
  <si>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</si>
  <si>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</si>
  <si>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</si>
  <si>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</si>
  <si>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</si>
  <si>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</si>
  <si>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</si>
  <si>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</si>
  <si>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</si>
  <si>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</si>
  <si>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</si>
  <si>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</si>
  <si>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</si>
  <si>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</si>
  <si>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</si>
  <si>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</si>
  <si>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</si>
  <si>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</si>
  <si>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</si>
  <si>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</si>
  <si>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</si>
  <si>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</si>
  <si>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</si>
  <si>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</si>
  <si>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</si>
  <si>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</si>
  <si>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</si>
  <si>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</si>
  <si>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</si>
  <si>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</si>
  <si>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</si>
  <si>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</si>
  <si>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</si>
  <si>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</si>
  <si>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</si>
  <si>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</si>
  <si>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</si>
  <si>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</si>
  <si>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</si>
  <si>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</si>
  <si>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</si>
  <si>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</si>
  <si>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</si>
  <si>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</si>
  <si>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</si>
  <si>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</si>
  <si>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</si>
  <si>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</si>
  <si>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</si>
  <si>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</si>
  <si>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</si>
  <si>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</si>
  <si>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</si>
  <si>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</si>
  <si>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</si>
  <si>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</si>
  <si>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</si>
  <si>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</si>
  <si>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</si>
  <si>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</si>
  <si>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</si>
  <si>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</si>
  <si>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</si>
  <si>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</si>
  <si>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</si>
  <si>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</si>
  <si>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</si>
  <si>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</si>
  <si>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</si>
  <si>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</si>
  <si>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</si>
  <si>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</si>
  <si>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</si>
  <si>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</si>
  <si>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</si>
  <si>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</si>
  <si>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</si>
  <si>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</si>
  <si>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</si>
  <si>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</si>
  <si>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</si>
  <si>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</si>
  <si>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</si>
  <si>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</si>
  <si>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</si>
  <si>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</si>
  <si>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</si>
  <si>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</si>
  <si>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</si>
  <si>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</si>
  <si>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</si>
  <si>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</si>
  <si>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</si>
  <si>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</si>
  <si>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</si>
  <si>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</si>
  <si>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</si>
  <si>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</si>
  <si>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</si>
  <si>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</si>
  <si>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</si>
  <si>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</si>
  <si>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</si>
  <si>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</si>
  <si>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</si>
  <si>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</si>
  <si>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</si>
  <si>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</si>
  <si>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</si>
  <si>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</si>
  <si>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</si>
  <si>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</si>
  <si>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</si>
  <si>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</si>
  <si>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</si>
  <si>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</si>
  <si>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</si>
  <si>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</si>
  <si>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</si>
  <si>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</si>
  <si>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</si>
  <si>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</si>
  <si>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</si>
  <si>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</si>
  <si>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</si>
  <si>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</si>
  <si>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</si>
  <si>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</si>
  <si>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</si>
  <si>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</si>
  <si>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</si>
  <si>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</si>
  <si>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</si>
  <si>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</si>
  <si>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</si>
  <si>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</si>
  <si>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</si>
  <si>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</si>
  <si>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</si>
  <si>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</si>
  <si>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</si>
  <si>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</si>
  <si>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</si>
  <si>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</si>
  <si>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</si>
  <si>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</si>
  <si>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</si>
  <si>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</si>
  <si>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</si>
  <si>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</si>
  <si>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</si>
  <si>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</si>
  <si>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</si>
  <si>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</si>
  <si>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</si>
  <si>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</si>
  <si>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</si>
  <si>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</si>
  <si>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</si>
  <si>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</si>
  <si>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</si>
  <si>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</si>
  <si>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</si>
  <si>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</si>
  <si>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</si>
  <si>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</si>
  <si>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</si>
  <si>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</si>
  <si>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</si>
  <si>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</si>
  <si>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</si>
  <si>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</si>
  <si>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</si>
  <si>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</si>
  <si>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</si>
  <si>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</si>
  <si>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</si>
  <si>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</si>
  <si>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</si>
  <si>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</si>
  <si>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</si>
  <si>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</si>
  <si>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</si>
  <si>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</si>
  <si>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</si>
  <si>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</si>
  <si>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</si>
  <si>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</si>
  <si>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</si>
  <si>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</si>
  <si>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</si>
  <si>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</si>
  <si>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</si>
  <si>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</si>
  <si>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</si>
  <si>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</si>
  <si>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</si>
  <si>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</si>
  <si>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栃木県矢板市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</si>
  <si>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</si>
  <si>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</si>
  <si>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</si>
  <si>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</si>
  <si>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</si>
  <si>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</si>
  <si>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</si>
  <si>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</si>
  <si>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</si>
  <si>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</si>
  <si>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</si>
  <si>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</si>
  <si>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</si>
  <si>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</si>
  <si>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</si>
  <si>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</si>
  <si>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</si>
  <si>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</si>
  <si>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</si>
  <si>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</si>
  <si>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</si>
  <si>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</si>
  <si>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</si>
  <si>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</si>
  <si>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</si>
  <si>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</si>
  <si>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</si>
  <si>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</si>
  <si>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</si>
  <si>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</si>
  <si>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</si>
  <si>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</si>
  <si>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</si>
  <si>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</si>
  <si>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</si>
  <si>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</si>
  <si>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</si>
  <si>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</si>
  <si>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</si>
  <si>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</si>
  <si>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</si>
  <si>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</si>
  <si>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</si>
  <si>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</si>
  <si>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</si>
  <si>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</si>
  <si>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</si>
  <si>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</si>
  <si>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</si>
  <si>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</si>
  <si>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</si>
  <si>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</si>
  <si>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</si>
  <si>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</si>
  <si>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</si>
  <si>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</si>
  <si>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</si>
  <si>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</si>
  <si>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</si>
  <si>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</si>
  <si>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</si>
  <si>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</si>
  <si>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</si>
  <si>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</si>
  <si>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</si>
  <si>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</si>
  <si>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</si>
  <si>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</si>
  <si>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</si>
  <si>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</si>
  <si>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</si>
  <si>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</si>
  <si>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</si>
  <si>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</si>
  <si>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</si>
  <si>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</si>
  <si>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</si>
  <si>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</si>
  <si>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</si>
  <si>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</si>
  <si>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</si>
  <si>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</si>
  <si>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</si>
  <si>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</si>
  <si>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</si>
  <si>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</si>
  <si>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</si>
  <si>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</si>
  <si>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</si>
  <si>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</si>
  <si>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</si>
  <si>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</si>
  <si>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</si>
  <si>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</si>
  <si>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</si>
  <si>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</si>
  <si>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</si>
  <si>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</si>
  <si>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</si>
  <si>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</si>
  <si>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</si>
  <si>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</si>
  <si>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</si>
  <si>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</si>
  <si>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</si>
  <si>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</si>
  <si>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</si>
  <si>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</si>
  <si>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</si>
  <si>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</si>
  <si>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</si>
  <si>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</si>
  <si>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</si>
  <si>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</si>
  <si>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</si>
  <si>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</si>
  <si>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</si>
  <si>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</si>
  <si>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</si>
  <si>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</si>
  <si>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</si>
  <si>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</si>
  <si>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</si>
  <si>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</si>
  <si>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</si>
  <si>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</si>
  <si>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</si>
  <si>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</si>
  <si>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</si>
  <si>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</si>
  <si>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</si>
  <si>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</si>
  <si>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</si>
  <si>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</si>
  <si>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</si>
  <si>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</si>
  <si>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</si>
  <si>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</si>
  <si>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</si>
  <si>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</si>
  <si>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</si>
  <si>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</si>
  <si>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</si>
  <si>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</si>
  <si>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</si>
  <si>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</si>
  <si>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</si>
  <si>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</si>
  <si>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</si>
  <si>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</si>
  <si>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</si>
  <si>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</si>
  <si>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</si>
  <si>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栃木県矢板市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</si>
  <si>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</si>
  <si>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</si>
  <si>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</si>
  <si>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</si>
  <si>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</si>
  <si>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</si>
  <si>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</si>
  <si>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</si>
  <si>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</si>
  <si>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</si>
  <si>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</si>
  <si>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</si>
  <si>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</si>
  <si>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</si>
  <si>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</si>
  <si>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</si>
  <si>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</si>
  <si>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</si>
  <si>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</si>
  <si>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</si>
  <si>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コリーナ矢板排水処理事業特別会計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</si>
  <si>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</si>
  <si>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</si>
  <si>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</si>
  <si>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</si>
  <si>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</si>
  <si>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</si>
  <si>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</si>
  <si>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</si>
  <si>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</si>
  <si>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</si>
  <si>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</si>
  <si>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</si>
  <si>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</si>
  <si>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</si>
  <si>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</si>
  <si>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</si>
  <si>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</si>
  <si>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</si>
  <si>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</si>
  <si>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</si>
  <si>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</si>
  <si>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</si>
  <si>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</si>
  <si>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</si>
  <si>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</si>
  <si>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</si>
  <si>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</si>
  <si>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</si>
  <si>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</si>
  <si>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</si>
  <si>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</si>
  <si>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</si>
  <si>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</si>
  <si>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</si>
  <si>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</si>
  <si>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</si>
  <si>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</si>
  <si>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</si>
  <si>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</si>
  <si>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</si>
  <si>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</si>
  <si>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</si>
  <si>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</si>
  <si>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</si>
  <si>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</si>
  <si>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</si>
  <si>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</si>
  <si>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</si>
  <si>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</si>
  <si>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</si>
  <si>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</si>
  <si>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</si>
  <si>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</si>
  <si>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</si>
  <si>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</si>
  <si>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</si>
  <si>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</si>
  <si>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</si>
  <si>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</si>
  <si>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</si>
  <si>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</si>
  <si>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</si>
  <si>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</si>
  <si>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</si>
  <si>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</si>
  <si>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</si>
  <si>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</si>
  <si>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</si>
  <si>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</si>
  <si>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</si>
  <si>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</si>
  <si>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</si>
  <si>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</si>
  <si>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</si>
  <si>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</si>
  <si>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</si>
  <si>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</si>
  <si>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</si>
  <si>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</si>
  <si>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</si>
  <si>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</si>
  <si>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</si>
  <si>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</si>
  <si>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</si>
  <si>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</si>
  <si>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</si>
  <si>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</si>
  <si>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</si>
  <si>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</si>
  <si>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</si>
  <si>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</si>
  <si>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</si>
  <si>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</si>
  <si>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</si>
  <si>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</si>
  <si>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</si>
  <si>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</si>
  <si>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</si>
  <si>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</si>
  <si>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</si>
  <si>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</si>
  <si>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</si>
  <si>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</si>
  <si>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</si>
  <si>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</si>
  <si>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</si>
  <si>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</si>
  <si>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</si>
  <si>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</si>
  <si>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</si>
  <si>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</si>
  <si>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</si>
  <si>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</si>
  <si>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</si>
  <si>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</si>
  <si>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</si>
  <si>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</si>
  <si>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</si>
  <si>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</si>
  <si>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</si>
  <si>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</si>
  <si>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</si>
  <si>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</si>
  <si>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</si>
  <si>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</si>
  <si>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</si>
  <si>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</si>
  <si>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</si>
  <si>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</si>
  <si>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</si>
  <si>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</si>
  <si>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</si>
  <si>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</si>
  <si>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</si>
  <si>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</si>
  <si>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</si>
  <si>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</si>
  <si>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</si>
  <si>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</si>
  <si>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</si>
  <si>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</si>
  <si>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</si>
  <si>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</si>
  <si>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</si>
  <si>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</si>
  <si>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</si>
  <si>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</si>
  <si>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</si>
  <si>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</si>
  <si>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</si>
  <si>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</si>
  <si>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</si>
  <si>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</si>
  <si>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</si>
  <si>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</si>
  <si>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</si>
  <si>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</si>
  <si>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</si>
  <si>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</si>
  <si>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</si>
  <si>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</si>
  <si>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</si>
  <si>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</si>
  <si>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</si>
  <si>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</si>
  <si>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</si>
  <si>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</si>
  <si>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</si>
  <si>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</si>
  <si>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</si>
  <si>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</si>
  <si>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</si>
  <si>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</si>
  <si>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</si>
  <si>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</si>
  <si>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</si>
  <si>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</si>
  <si>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1.31</t>
  </si>
  <si>
    <t>▲ 4.94</t>
  </si>
  <si>
    <t>▲ 3.31</t>
  </si>
  <si>
    <t>水道事業会計</t>
  </si>
  <si>
    <t>一般会計</t>
  </si>
  <si>
    <t>介護保険特別会計</t>
  </si>
  <si>
    <t>国民健康保険特別会計</t>
  </si>
  <si>
    <t>公共下水道事業特別会計</t>
  </si>
  <si>
    <t>農業集落排水事業特別会計</t>
  </si>
  <si>
    <t>後期高齢者医療特別会計</t>
  </si>
  <si>
    <t>コリーナ矢板排水処理事業特別会計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</si>
  <si>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</si>
  <si>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</si>
  <si>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</si>
  <si>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</si>
  <si>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</si>
  <si>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</si>
  <si>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</si>
  <si>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</si>
  <si>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庁舎等整備基金</t>
    <rPh sb="0" eb="2">
      <t>チョウシャ</t>
    </rPh>
    <rPh sb="2" eb="3">
      <t>トウ</t>
    </rPh>
    <rPh sb="3" eb="5">
      <t>セイビ</t>
    </rPh>
    <rPh sb="5" eb="7">
      <t>キキン</t>
    </rPh>
    <phoneticPr fontId="5"/>
  </si>
  <si>
    <t>公共施設整備基金</t>
    <rPh sb="0" eb="2">
      <t>コウキョウ</t>
    </rPh>
    <rPh sb="2" eb="4">
      <t>シセツ</t>
    </rPh>
    <rPh sb="4" eb="6">
      <t>セイビ</t>
    </rPh>
    <rPh sb="6" eb="8">
      <t>キキン</t>
    </rPh>
    <phoneticPr fontId="5"/>
  </si>
  <si>
    <t>交通施設整備基金</t>
    <rPh sb="0" eb="2">
      <t>コウツウ</t>
    </rPh>
    <rPh sb="2" eb="4">
      <t>シセツ</t>
    </rPh>
    <rPh sb="4" eb="6">
      <t>セイビ</t>
    </rPh>
    <rPh sb="6" eb="8">
      <t>キキン</t>
    </rPh>
    <phoneticPr fontId="5"/>
  </si>
  <si>
    <t>ふるさと納税基金</t>
    <rPh sb="4" eb="6">
      <t>ノウゼイ</t>
    </rPh>
    <rPh sb="6" eb="8">
      <t>キキン</t>
    </rPh>
    <phoneticPr fontId="5"/>
  </si>
  <si>
    <t>子ども未来基金</t>
    <rPh sb="0" eb="1">
      <t>コ</t>
    </rPh>
    <rPh sb="3" eb="5">
      <t>ミライ</t>
    </rPh>
    <rPh sb="5" eb="7">
      <t>キキン</t>
    </rPh>
    <phoneticPr fontId="5"/>
  </si>
  <si>
    <t>-</t>
    <phoneticPr fontId="2"/>
  </si>
  <si>
    <t>塩谷広域行政組合　一般会計</t>
    <rPh sb="0" eb="2">
      <t>シオヤ</t>
    </rPh>
    <rPh sb="2" eb="4">
      <t>コウイキ</t>
    </rPh>
    <rPh sb="4" eb="6">
      <t>ギョウセイ</t>
    </rPh>
    <rPh sb="6" eb="8">
      <t>クミアイ</t>
    </rPh>
    <rPh sb="9" eb="11">
      <t>イッパン</t>
    </rPh>
    <rPh sb="11" eb="13">
      <t>カイケイ</t>
    </rPh>
    <phoneticPr fontId="2"/>
  </si>
  <si>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</si>
  <si>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</si>
  <si>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</si>
  <si>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</si>
  <si>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　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</si>
  <si>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矢板市農業公社</t>
    <rPh sb="0" eb="3">
      <t>ヤイタシ</t>
    </rPh>
    <rPh sb="3" eb="5">
      <t>ノウギョウ</t>
    </rPh>
    <rPh sb="5" eb="7">
      <t>コウシャ</t>
    </rPh>
    <phoneticPr fontId="2"/>
  </si>
  <si>
    <t>株式会社やいた未来</t>
    <rPh sb="0" eb="4">
      <t>カブシキガイシャ</t>
    </rPh>
    <rPh sb="7" eb="9">
      <t>ミライ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</si>
  <si>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</si>
  <si>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</si>
  <si>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</si>
  <si>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</si>
  <si>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</si>
  <si>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</si>
  <si>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</si>
  <si>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</si>
  <si>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</si>
  <si>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</si>
  <si>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</si>
  <si>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</si>
  <si>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</si>
  <si>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</si>
  <si>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</si>
  <si>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</si>
  <si>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</si>
  <si>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</si>
  <si>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</si>
  <si>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</si>
  <si>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</si>
  <si>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</si>
  <si>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</si>
  <si>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</si>
  <si>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</si>
  <si>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</si>
  <si>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</si>
  <si>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</si>
  <si>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</si>
  <si>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本市の令和元年度における将来負担比率50.2%（対類似団体比+0.5pt）は、平成30年度から7.1ポイント増加し類似団体の平均値を上回った。矢板北スマートＩＣ整備や小中学校空調整備等大型公共事業による新規地方債を発行していることを考慮すると、将来の負担について今後も注視していく。
一方、有形固定資産減価償却率は、令和元年度を除き対前年度比約2.0ポイントの増で推移している状況であり、類似団体平均値も上回っていることかから、今後より一層計画的に施設等のマネジメントを進めていく必要がある（平成28年度の有形固定資産減価償却率の正しい数値は60.9%）。</t>
    <rPh sb="0" eb="2">
      <t>ホンシ</t>
    </rPh>
    <rPh sb="3" eb="5">
      <t>レイワ</t>
    </rPh>
    <rPh sb="5" eb="8">
      <t>ガンネンド</t>
    </rPh>
    <rPh sb="12" eb="14">
      <t>ショウライ</t>
    </rPh>
    <rPh sb="14" eb="16">
      <t>フタン</t>
    </rPh>
    <rPh sb="16" eb="18">
      <t>ヒリツ</t>
    </rPh>
    <rPh sb="24" eb="25">
      <t>タイ</t>
    </rPh>
    <rPh sb="25" eb="27">
      <t>ルイジ</t>
    </rPh>
    <rPh sb="27" eb="29">
      <t>ダンタイ</t>
    </rPh>
    <rPh sb="29" eb="30">
      <t>ヒ</t>
    </rPh>
    <rPh sb="39" eb="41">
      <t>ヘイセイ</t>
    </rPh>
    <rPh sb="43" eb="45">
      <t>ネンド</t>
    </rPh>
    <rPh sb="54" eb="56">
      <t>ゾウカ</t>
    </rPh>
    <rPh sb="57" eb="59">
      <t>ルイジ</t>
    </rPh>
    <rPh sb="59" eb="61">
      <t>ダンタイ</t>
    </rPh>
    <rPh sb="62" eb="64">
      <t>ヘイキン</t>
    </rPh>
    <rPh sb="64" eb="65">
      <t>チ</t>
    </rPh>
    <rPh sb="71" eb="73">
      <t>ヤイタ</t>
    </rPh>
    <rPh sb="73" eb="74">
      <t>キタ</t>
    </rPh>
    <rPh sb="80" eb="82">
      <t>セイビ</t>
    </rPh>
    <rPh sb="91" eb="92">
      <t>トウ</t>
    </rPh>
    <rPh sb="92" eb="94">
      <t>オオガタ</t>
    </rPh>
    <rPh sb="94" eb="96">
      <t>コウキョウ</t>
    </rPh>
    <rPh sb="96" eb="98">
      <t>ジギョウ</t>
    </rPh>
    <rPh sb="101" eb="103">
      <t>シンキ</t>
    </rPh>
    <rPh sb="103" eb="106">
      <t>チホウサイ</t>
    </rPh>
    <rPh sb="107" eb="109">
      <t>ハッコウ</t>
    </rPh>
    <rPh sb="116" eb="118">
      <t>コウリョ</t>
    </rPh>
    <rPh sb="122" eb="124">
      <t>ショウライ</t>
    </rPh>
    <rPh sb="125" eb="127">
      <t>フタン</t>
    </rPh>
    <rPh sb="131" eb="133">
      <t>コンゴ</t>
    </rPh>
    <rPh sb="134" eb="136">
      <t>チュウシ</t>
    </rPh>
    <rPh sb="142" eb="144">
      <t>イッポウ</t>
    </rPh>
    <rPh sb="145" eb="147">
      <t>ユウケイ</t>
    </rPh>
    <rPh sb="147" eb="151">
      <t>コテイシサン</t>
    </rPh>
    <rPh sb="151" eb="153">
      <t>ゲンカ</t>
    </rPh>
    <rPh sb="153" eb="156">
      <t>ショウキャクリツ</t>
    </rPh>
    <rPh sb="158" eb="160">
      <t>レイワ</t>
    </rPh>
    <rPh sb="160" eb="163">
      <t>ガンネンド</t>
    </rPh>
    <rPh sb="164" eb="165">
      <t>ノゾ</t>
    </rPh>
    <rPh sb="166" eb="167">
      <t>タイ</t>
    </rPh>
    <rPh sb="167" eb="170">
      <t>ゼンネンド</t>
    </rPh>
    <rPh sb="170" eb="171">
      <t>ヒ</t>
    </rPh>
    <rPh sb="171" eb="172">
      <t>ヤク</t>
    </rPh>
    <rPh sb="180" eb="181">
      <t>ゾウ</t>
    </rPh>
    <rPh sb="182" eb="184">
      <t>スイイ</t>
    </rPh>
    <rPh sb="188" eb="190">
      <t>ジョウキョウ</t>
    </rPh>
    <rPh sb="194" eb="196">
      <t>ルイジ</t>
    </rPh>
    <rPh sb="196" eb="198">
      <t>ダンタイ</t>
    </rPh>
    <rPh sb="198" eb="201">
      <t>ヘイキンチ</t>
    </rPh>
    <rPh sb="202" eb="204">
      <t>ウワマワ</t>
    </rPh>
    <rPh sb="214" eb="216">
      <t>コンゴ</t>
    </rPh>
    <rPh sb="218" eb="220">
      <t>イッソウ</t>
    </rPh>
    <rPh sb="220" eb="223">
      <t>ケイカクテキ</t>
    </rPh>
    <rPh sb="224" eb="226">
      <t>シセツ</t>
    </rPh>
    <rPh sb="226" eb="227">
      <t>トウ</t>
    </rPh>
    <rPh sb="235" eb="236">
      <t>スス</t>
    </rPh>
    <rPh sb="240" eb="242">
      <t>ヒツヨウ</t>
    </rPh>
    <rPh sb="246" eb="248">
      <t>ヘイセイ</t>
    </rPh>
    <rPh sb="250" eb="251">
      <t>ネン</t>
    </rPh>
    <rPh sb="251" eb="252">
      <t>ド</t>
    </rPh>
    <rPh sb="253" eb="255">
      <t>ユウケイ</t>
    </rPh>
    <rPh sb="255" eb="259">
      <t>コテイシサン</t>
    </rPh>
    <rPh sb="259" eb="261">
      <t>ゲンカ</t>
    </rPh>
    <rPh sb="261" eb="264">
      <t>ショウキャクリツ</t>
    </rPh>
    <rPh sb="265" eb="266">
      <t>タダ</t>
    </rPh>
    <rPh sb="268" eb="270">
      <t>スウチ</t>
    </rPh>
    <phoneticPr fontId="5"/>
  </si>
  <si>
    <t>本市の令和元年度における将来負担比率50.2%（対類似団体比+0.5pt）は、平成30年度から7.1ポイント増加し、類似団体の平均値を上回った。また、実質公債費比率9.0%（対類似団体比△0.2pt）は、平成30年度の9.1%から0.1ポイント減少しているものの、単年度では9.6%と悪化しており、改善傾向があるとは言い切れない。
今後も、矢板北スマートＩＣ整備や小中学校空調整備等大型公共事業による新規地方債を発行していることを考慮すると、将来負担及び実質公債費比率について引き続き注視していく。</t>
    <rPh sb="24" eb="25">
      <t>タイ</t>
    </rPh>
    <rPh sb="67" eb="68">
      <t>ウエ</t>
    </rPh>
    <rPh sb="75" eb="77">
      <t>ジッシツ</t>
    </rPh>
    <rPh sb="77" eb="80">
      <t>コウサイヒ</t>
    </rPh>
    <rPh sb="80" eb="82">
      <t>ヒリツ</t>
    </rPh>
    <rPh sb="87" eb="88">
      <t>タイ</t>
    </rPh>
    <rPh sb="88" eb="90">
      <t>ルイジ</t>
    </rPh>
    <rPh sb="90" eb="92">
      <t>ダンタイ</t>
    </rPh>
    <rPh sb="92" eb="93">
      <t>ヒ</t>
    </rPh>
    <rPh sb="102" eb="104">
      <t>ヘイセイ</t>
    </rPh>
    <rPh sb="106" eb="108">
      <t>ネンド</t>
    </rPh>
    <rPh sb="122" eb="124">
      <t>ゲンショウ</t>
    </rPh>
    <rPh sb="132" eb="135">
      <t>タンネンド</t>
    </rPh>
    <rPh sb="142" eb="144">
      <t>アッカ</t>
    </rPh>
    <rPh sb="149" eb="151">
      <t>カイゼン</t>
    </rPh>
    <rPh sb="151" eb="153">
      <t>ケイコウ</t>
    </rPh>
    <rPh sb="158" eb="159">
      <t>イ</t>
    </rPh>
    <rPh sb="160" eb="161">
      <t>キ</t>
    </rPh>
    <rPh sb="166" eb="168">
      <t>コンゴ</t>
    </rPh>
    <rPh sb="225" eb="226">
      <t>オヨ</t>
    </rPh>
    <rPh sb="227" eb="229">
      <t>ジッシツ</t>
    </rPh>
    <rPh sb="229" eb="232">
      <t>コウサイヒ</t>
    </rPh>
    <rPh sb="232" eb="234">
      <t>ヒリツ</t>
    </rPh>
    <rPh sb="238" eb="239">
      <t>ヒ</t>
    </rPh>
    <rPh sb="240" eb="24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</si>
</sst>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65876</c:v>
                </c:pt>
                <c:pt idx="2">
                  <c:v>68468</c:v>
                </c:pt>
                <c:pt idx="3">
                  <c:v>69729</c:v>
                </c:pt>
                <c:pt idx="4">
                  <c:v>74581</c:v>
                </c:pt>
              </c:numCache>
            </c:numRef>
          </c:val>
          <c:smooth val="0"/>
          <c:extLst>
            <c:ext xmlns:c16="http://schemas.microsoft.com/office/drawing/2014/chart" uri="{C3380CC4-5D6E-409C-BE32-E72D297353CC}">
              <c16:uniqueId val="{00000000-A06D-4833-8D1B-2F6341F4B6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46925</c:v>
                </c:pt>
                <c:pt idx="1">
                  <c:v>36866</c:v>
                </c:pt>
                <c:pt idx="2">
                  <c:v>49372</c:v>
                </c:pt>
                <c:pt idx="3">
                  <c:v>47551</c:v>
                </c:pt>
                <c:pt idx="4">
                  <c:v>60532</c:v>
                </c:pt>
              </c:numCache>
            </c:numRef>
          </c:val>
          <c:smooth val="0"/>
          <c:extLst>
            <c:ext xmlns:c16="http://schemas.microsoft.com/office/drawing/2014/chart" uri="{C3380CC4-5D6E-409C-BE32-E72D297353CC}">
              <c16:uniqueId val="{00000001-A06D-4833-8D1B-2F6341F4B6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8.8000000000000007</c:v>
                </c:pt>
                <c:pt idx="1">
                  <c:v>10.94</c:v>
                </c:pt>
                <c:pt idx="2">
                  <c:v>6.04</c:v>
                </c:pt>
                <c:pt idx="3">
                  <c:v>10.97</c:v>
                </c:pt>
                <c:pt idx="4">
                  <c:v>6.38</c:v>
                </c:pt>
              </c:numCache>
            </c:numRef>
          </c:val>
          <c:extLst>
            <c:ext xmlns:c16="http://schemas.microsoft.com/office/drawing/2014/chart" uri="{C3380CC4-5D6E-409C-BE32-E72D297353CC}">
              <c16:uniqueId val="{00000000-090B-405B-884A-157ECFF34B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18.12</c:v>
                </c:pt>
                <c:pt idx="1">
                  <c:v>14.99</c:v>
                </c:pt>
                <c:pt idx="2">
                  <c:v>15.12</c:v>
                </c:pt>
                <c:pt idx="3">
                  <c:v>9.23</c:v>
                </c:pt>
                <c:pt idx="4">
                  <c:v>10.48</c:v>
                </c:pt>
              </c:numCache>
            </c:numRef>
          </c:val>
          <c:extLst>
            <c:ext xmlns:c16="http://schemas.microsoft.com/office/drawing/2014/chart" uri="{C3380CC4-5D6E-409C-BE32-E72D297353CC}">
              <c16:uniqueId val="{00000001-090B-405B-884A-157ECFF34B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2.04</c:v>
                </c:pt>
                <c:pt idx="1">
                  <c:v>-1.31</c:v>
                </c:pt>
                <c:pt idx="2">
                  <c:v>-4.9400000000000004</c:v>
                </c:pt>
                <c:pt idx="3">
                  <c:v>0.19</c:v>
                </c:pt>
                <c:pt idx="4">
                  <c:v>-3.31</c:v>
                </c:pt>
              </c:numCache>
            </c:numRef>
          </c:val>
          <c:smooth val="0"/>
          <c:extLst>
            <c:ext xmlns:c16="http://schemas.microsoft.com/office/drawing/2014/chart" uri="{C3380CC4-5D6E-409C-BE32-E72D297353CC}">
              <c16:uniqueId val="{00000002-090B-405B-884A-157ECFF34B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85AD-40F9-83BD-9ECB12FDD9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AD-40F9-83BD-9ECB12FDD92B}"/>
            </c:ext>
          </c:extLst>
        </c:ser>
        <c:ser>
          <c:idx val="2"/>
          <c:order val="2"/>
          <c:tx>
            <c:strRef>
              <c:f>データシート!$A$29</c:f>
              <c:strCache>
                <c:ptCount val="1"/>
                <c:pt idx="0">
                  <c:v>コリーナ矢板排水処理事業特別会計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0.02</c:v>
                </c:pt>
                <c:pt idx="8">
                  <c:v>#N/A</c:v>
                </c:pt>
                <c:pt idx="9">
                  <c:v>0.12</c:v>
                </c:pt>
              </c:numCache>
            </c:numRef>
          </c:val>
          <c:extLst>
            <c:ext xmlns:c16="http://schemas.microsoft.com/office/drawing/2014/chart" uri="{C3380CC4-5D6E-409C-BE32-E72D297353CC}">
              <c16:uniqueId val="{00000002-85AD-40F9-83BD-9ECB12FDD92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0.14000000000000001</c:v>
                </c:pt>
                <c:pt idx="2">
                  <c:v>#N/A</c:v>
                </c:pt>
                <c:pt idx="3">
                  <c:v>0.11</c:v>
                </c:pt>
                <c:pt idx="4">
                  <c:v>#N/A</c:v>
                </c:pt>
                <c:pt idx="5">
                  <c:v>0.1</c:v>
                </c:pt>
                <c:pt idx="6">
                  <c:v>#N/A</c:v>
                </c:pt>
                <c:pt idx="7">
                  <c:v>0.15</c:v>
                </c:pt>
                <c:pt idx="8">
                  <c:v>#N/A</c:v>
                </c:pt>
                <c:pt idx="9">
                  <c:v>0.14000000000000001</c:v>
                </c:pt>
              </c:numCache>
            </c:numRef>
          </c:val>
          <c:extLst>
            <c:ext xmlns:c16="http://schemas.microsoft.com/office/drawing/2014/chart" uri="{C3380CC4-5D6E-409C-BE32-E72D297353CC}">
              <c16:uniqueId val="{00000003-85AD-40F9-83BD-9ECB12FDD92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0.06</c:v>
                </c:pt>
                <c:pt idx="4">
                  <c:v>#N/A</c:v>
                </c:pt>
                <c:pt idx="5">
                  <c:v>7.0000000000000007E-2</c:v>
                </c:pt>
                <c:pt idx="6">
                  <c:v>#N/A</c:v>
                </c:pt>
                <c:pt idx="7">
                  <c:v>7.0000000000000007E-2</c:v>
                </c:pt>
                <c:pt idx="8">
                  <c:v>#N/A</c:v>
                </c:pt>
                <c:pt idx="9">
                  <c:v>0.16</c:v>
                </c:pt>
              </c:numCache>
            </c:numRef>
          </c:val>
          <c:extLst>
            <c:ext xmlns:c16="http://schemas.microsoft.com/office/drawing/2014/chart" uri="{C3380CC4-5D6E-409C-BE32-E72D297353CC}">
              <c16:uniqueId val="{00000004-85AD-40F9-83BD-9ECB12FDD92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0.41</c:v>
                </c:pt>
                <c:pt idx="2">
                  <c:v>#N/A</c:v>
                </c:pt>
                <c:pt idx="3">
                  <c:v>0.22</c:v>
                </c:pt>
                <c:pt idx="4">
                  <c:v>#N/A</c:v>
                </c:pt>
                <c:pt idx="5">
                  <c:v>0.27</c:v>
                </c:pt>
                <c:pt idx="6">
                  <c:v>#N/A</c:v>
                </c:pt>
                <c:pt idx="7">
                  <c:v>0.32</c:v>
                </c:pt>
                <c:pt idx="8">
                  <c:v>#N/A</c:v>
                </c:pt>
                <c:pt idx="9">
                  <c:v>0.81</c:v>
                </c:pt>
              </c:numCache>
            </c:numRef>
          </c:val>
          <c:extLst>
            <c:ext xmlns:c16="http://schemas.microsoft.com/office/drawing/2014/chart" uri="{C3380CC4-5D6E-409C-BE32-E72D297353CC}">
              <c16:uniqueId val="{00000005-85AD-40F9-83BD-9ECB12FDD92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3.37</c:v>
                </c:pt>
                <c:pt idx="2">
                  <c:v>#N/A</c:v>
                </c:pt>
                <c:pt idx="3">
                  <c:v>2.0699999999999998</c:v>
                </c:pt>
                <c:pt idx="4">
                  <c:v>#N/A</c:v>
                </c:pt>
                <c:pt idx="5">
                  <c:v>2.25</c:v>
                </c:pt>
                <c:pt idx="6">
                  <c:v>#N/A</c:v>
                </c:pt>
                <c:pt idx="7">
                  <c:v>1.1200000000000001</c:v>
                </c:pt>
                <c:pt idx="8">
                  <c:v>#N/A</c:v>
                </c:pt>
                <c:pt idx="9">
                  <c:v>0.91</c:v>
                </c:pt>
              </c:numCache>
            </c:numRef>
          </c:val>
          <c:extLst>
            <c:ext xmlns:c16="http://schemas.microsoft.com/office/drawing/2014/chart" uri="{C3380CC4-5D6E-409C-BE32-E72D297353CC}">
              <c16:uniqueId val="{00000006-85AD-40F9-83BD-9ECB12FDD92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1.69</c:v>
                </c:pt>
                <c:pt idx="2">
                  <c:v>#N/A</c:v>
                </c:pt>
                <c:pt idx="3">
                  <c:v>1.76</c:v>
                </c:pt>
                <c:pt idx="4">
                  <c:v>#N/A</c:v>
                </c:pt>
                <c:pt idx="5">
                  <c:v>1.32</c:v>
                </c:pt>
                <c:pt idx="6">
                  <c:v>#N/A</c:v>
                </c:pt>
                <c:pt idx="7">
                  <c:v>1.26</c:v>
                </c:pt>
                <c:pt idx="8">
                  <c:v>#N/A</c:v>
                </c:pt>
                <c:pt idx="9">
                  <c:v>1.76</c:v>
                </c:pt>
              </c:numCache>
            </c:numRef>
          </c:val>
          <c:extLst>
            <c:ext xmlns:c16="http://schemas.microsoft.com/office/drawing/2014/chart" uri="{C3380CC4-5D6E-409C-BE32-E72D297353CC}">
              <c16:uniqueId val="{00000007-85AD-40F9-83BD-9ECB12FDD9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8.76</c:v>
                </c:pt>
                <c:pt idx="2">
                  <c:v>#N/A</c:v>
                </c:pt>
                <c:pt idx="3">
                  <c:v>10.92</c:v>
                </c:pt>
                <c:pt idx="4">
                  <c:v>#N/A</c:v>
                </c:pt>
                <c:pt idx="5">
                  <c:v>6.04</c:v>
                </c:pt>
                <c:pt idx="6">
                  <c:v>#N/A</c:v>
                </c:pt>
                <c:pt idx="7">
                  <c:v>10.94</c:v>
                </c:pt>
                <c:pt idx="8">
                  <c:v>#N/A</c:v>
                </c:pt>
                <c:pt idx="9">
                  <c:v>6.24</c:v>
                </c:pt>
              </c:numCache>
            </c:numRef>
          </c:val>
          <c:extLst>
            <c:ext xmlns:c16="http://schemas.microsoft.com/office/drawing/2014/chart" uri="{C3380CC4-5D6E-409C-BE32-E72D297353CC}">
              <c16:uniqueId val="{00000008-85AD-40F9-83BD-9ECB12FDD9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4.63</c:v>
                </c:pt>
                <c:pt idx="2">
                  <c:v>#N/A</c:v>
                </c:pt>
                <c:pt idx="3">
                  <c:v>4.93</c:v>
                </c:pt>
                <c:pt idx="4">
                  <c:v>#N/A</c:v>
                </c:pt>
                <c:pt idx="5">
                  <c:v>5.23</c:v>
                </c:pt>
                <c:pt idx="6">
                  <c:v>#N/A</c:v>
                </c:pt>
                <c:pt idx="7">
                  <c:v>6.04</c:v>
                </c:pt>
                <c:pt idx="8">
                  <c:v>#N/A</c:v>
                </c:pt>
                <c:pt idx="9">
                  <c:v>6.42</c:v>
                </c:pt>
              </c:numCache>
            </c:numRef>
          </c:val>
          <c:extLst>
            <c:ext xmlns:c16="http://schemas.microsoft.com/office/drawing/2014/chart" uri="{C3380CC4-5D6E-409C-BE32-E72D297353CC}">
              <c16:uniqueId val="{00000009-85AD-40F9-83BD-9ECB12FDD9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1202</c:v>
                </c:pt>
                <c:pt idx="5">
                  <c:v>1163</c:v>
                </c:pt>
                <c:pt idx="8">
                  <c:v>1157</c:v>
                </c:pt>
                <c:pt idx="11">
                  <c:v>1116</c:v>
                </c:pt>
                <c:pt idx="14">
                  <c:v>1085</c:v>
                </c:pt>
              </c:numCache>
            </c:numRef>
          </c:val>
          <c:extLst>
            <c:ext xmlns:c16="http://schemas.microsoft.com/office/drawing/2014/chart" uri="{C3380CC4-5D6E-409C-BE32-E72D297353CC}">
              <c16:uniqueId val="{00000000-6A9F-4A84-BFAE-0CB649A9CF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9F-4A84-BFAE-0CB649A9CF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112</c:v>
                </c:pt>
                <c:pt idx="3">
                  <c:v>163</c:v>
                </c:pt>
                <c:pt idx="6">
                  <c:v>155</c:v>
                </c:pt>
                <c:pt idx="9">
                  <c:v>97</c:v>
                </c:pt>
                <c:pt idx="12">
                  <c:v>166</c:v>
                </c:pt>
              </c:numCache>
            </c:numRef>
          </c:val>
          <c:extLst>
            <c:ext xmlns:c16="http://schemas.microsoft.com/office/drawing/2014/chart" uri="{C3380CC4-5D6E-409C-BE32-E72D297353CC}">
              <c16:uniqueId val="{00000002-6A9F-4A84-BFAE-0CB649A9CF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43</c:v>
                </c:pt>
                <c:pt idx="3">
                  <c:v>38</c:v>
                </c:pt>
                <c:pt idx="6">
                  <c:v>31</c:v>
                </c:pt>
                <c:pt idx="9">
                  <c:v>35</c:v>
                </c:pt>
                <c:pt idx="12">
                  <c:v>41</c:v>
                </c:pt>
              </c:numCache>
            </c:numRef>
          </c:val>
          <c:extLst>
            <c:ext xmlns:c16="http://schemas.microsoft.com/office/drawing/2014/chart" uri="{C3380CC4-5D6E-409C-BE32-E72D297353CC}">
              <c16:uniqueId val="{00000003-6A9F-4A84-BFAE-0CB649A9CF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460</c:v>
                </c:pt>
                <c:pt idx="3">
                  <c:v>421</c:v>
                </c:pt>
                <c:pt idx="6">
                  <c:v>397</c:v>
                </c:pt>
                <c:pt idx="9">
                  <c:v>373</c:v>
                </c:pt>
                <c:pt idx="12">
                  <c:v>317</c:v>
                </c:pt>
              </c:numCache>
            </c:numRef>
          </c:val>
          <c:extLst>
            <c:ext xmlns:c16="http://schemas.microsoft.com/office/drawing/2014/chart" uri="{C3380CC4-5D6E-409C-BE32-E72D297353CC}">
              <c16:uniqueId val="{00000004-6A9F-4A84-BFAE-0CB649A9CF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9F-4A84-BFAE-0CB649A9CF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9F-4A84-BFAE-0CB649A9CF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1233</c:v>
                </c:pt>
                <c:pt idx="3">
                  <c:v>1200</c:v>
                </c:pt>
                <c:pt idx="6">
                  <c:v>1173</c:v>
                </c:pt>
                <c:pt idx="9">
                  <c:v>1188</c:v>
                </c:pt>
                <c:pt idx="12">
                  <c:v>1201</c:v>
                </c:pt>
              </c:numCache>
            </c:numRef>
          </c:val>
          <c:extLst>
            <c:ext xmlns:c16="http://schemas.microsoft.com/office/drawing/2014/chart" uri="{C3380CC4-5D6E-409C-BE32-E72D297353CC}">
              <c16:uniqueId val="{00000007-6A9F-4A84-BFAE-0CB649A9CF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646</c:v>
                </c:pt>
                <c:pt idx="2">
                  <c:v>#N/A</c:v>
                </c:pt>
                <c:pt idx="3">
                  <c:v>#N/A</c:v>
                </c:pt>
                <c:pt idx="4">
                  <c:v>659</c:v>
                </c:pt>
                <c:pt idx="5">
                  <c:v>#N/A</c:v>
                </c:pt>
                <c:pt idx="6">
                  <c:v>#N/A</c:v>
                </c:pt>
                <c:pt idx="7">
                  <c:v>599</c:v>
                </c:pt>
                <c:pt idx="8">
                  <c:v>#N/A</c:v>
                </c:pt>
                <c:pt idx="9">
                  <c:v>#N/A</c:v>
                </c:pt>
                <c:pt idx="10">
                  <c:v>577</c:v>
                </c:pt>
                <c:pt idx="11">
                  <c:v>#N/A</c:v>
                </c:pt>
                <c:pt idx="12">
                  <c:v>#N/A</c:v>
                </c:pt>
                <c:pt idx="13">
                  <c:v>640</c:v>
                </c:pt>
                <c:pt idx="14">
                  <c:v>#N/A</c:v>
                </c:pt>
              </c:numCache>
            </c:numRef>
          </c:val>
          <c:smooth val="0"/>
          <c:extLst>
            <c:ext xmlns:c16="http://schemas.microsoft.com/office/drawing/2014/chart" uri="{C3380CC4-5D6E-409C-BE32-E72D297353CC}">
              <c16:uniqueId val="{00000008-6A9F-4A84-BFAE-0CB649A9CF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10737</c:v>
                </c:pt>
                <c:pt idx="5">
                  <c:v>10588</c:v>
                </c:pt>
                <c:pt idx="8">
                  <c:v>10403</c:v>
                </c:pt>
                <c:pt idx="11">
                  <c:v>10350</c:v>
                </c:pt>
                <c:pt idx="14">
                  <c:v>10402</c:v>
                </c:pt>
              </c:numCache>
            </c:numRef>
          </c:val>
          <c:extLst>
            <c:ext xmlns:c16="http://schemas.microsoft.com/office/drawing/2014/chart" uri="{C3380CC4-5D6E-409C-BE32-E72D297353CC}">
              <c16:uniqueId val="{00000000-8DA8-4819-B6C2-13D5C0BE43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1583</c:v>
                </c:pt>
                <c:pt idx="5">
                  <c:v>1548</c:v>
                </c:pt>
                <c:pt idx="8">
                  <c:v>1652</c:v>
                </c:pt>
                <c:pt idx="11">
                  <c:v>1718</c:v>
                </c:pt>
                <c:pt idx="14">
                  <c:v>1780</c:v>
                </c:pt>
              </c:numCache>
            </c:numRef>
          </c:val>
          <c:extLst>
            <c:ext xmlns:c16="http://schemas.microsoft.com/office/drawing/2014/chart" uri="{C3380CC4-5D6E-409C-BE32-E72D297353CC}">
              <c16:uniqueId val="{00000001-8DA8-4819-B6C2-13D5C0BE43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2709</c:v>
                </c:pt>
                <c:pt idx="5">
                  <c:v>2900</c:v>
                </c:pt>
                <c:pt idx="8">
                  <c:v>3096</c:v>
                </c:pt>
                <c:pt idx="11">
                  <c:v>2817</c:v>
                </c:pt>
                <c:pt idx="14">
                  <c:v>2599</c:v>
                </c:pt>
              </c:numCache>
            </c:numRef>
          </c:val>
          <c:extLst>
            <c:ext xmlns:c16="http://schemas.microsoft.com/office/drawing/2014/chart" uri="{C3380CC4-5D6E-409C-BE32-E72D297353CC}">
              <c16:uniqueId val="{00000002-8DA8-4819-B6C2-13D5C0BE43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A8-4819-B6C2-13D5C0BE43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A8-4819-B6C2-13D5C0BE43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A8-4819-B6C2-13D5C0BE43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2284</c:v>
                </c:pt>
                <c:pt idx="3">
                  <c:v>2234</c:v>
                </c:pt>
                <c:pt idx="6">
                  <c:v>2232</c:v>
                </c:pt>
                <c:pt idx="9">
                  <c:v>2113</c:v>
                </c:pt>
                <c:pt idx="12">
                  <c:v>2088</c:v>
                </c:pt>
              </c:numCache>
            </c:numRef>
          </c:val>
          <c:extLst>
            <c:ext xmlns:c16="http://schemas.microsoft.com/office/drawing/2014/chart" uri="{C3380CC4-5D6E-409C-BE32-E72D297353CC}">
              <c16:uniqueId val="{00000006-8DA8-4819-B6C2-13D5C0BE43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279</c:v>
                </c:pt>
                <c:pt idx="3">
                  <c:v>260</c:v>
                </c:pt>
                <c:pt idx="6">
                  <c:v>256</c:v>
                </c:pt>
                <c:pt idx="9">
                  <c:v>332</c:v>
                </c:pt>
                <c:pt idx="12">
                  <c:v>736</c:v>
                </c:pt>
              </c:numCache>
            </c:numRef>
          </c:val>
          <c:extLst>
            <c:ext xmlns:c16="http://schemas.microsoft.com/office/drawing/2014/chart" uri="{C3380CC4-5D6E-409C-BE32-E72D297353CC}">
              <c16:uniqueId val="{00000007-8DA8-4819-B6C2-13D5C0BE43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4224</c:v>
                </c:pt>
                <c:pt idx="3">
                  <c:v>3837</c:v>
                </c:pt>
                <c:pt idx="6">
                  <c:v>3626</c:v>
                </c:pt>
                <c:pt idx="9">
                  <c:v>3497</c:v>
                </c:pt>
                <c:pt idx="12">
                  <c:v>3216</c:v>
                </c:pt>
              </c:numCache>
            </c:numRef>
          </c:val>
          <c:extLst>
            <c:ext xmlns:c16="http://schemas.microsoft.com/office/drawing/2014/chart" uri="{C3380CC4-5D6E-409C-BE32-E72D297353CC}">
              <c16:uniqueId val="{00000008-8DA8-4819-B6C2-13D5C0BE43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57</c:v>
                </c:pt>
                <c:pt idx="9">
                  <c:v>38</c:v>
                </c:pt>
                <c:pt idx="12">
                  <c:v>41</c:v>
                </c:pt>
              </c:numCache>
            </c:numRef>
          </c:val>
          <c:extLst>
            <c:ext xmlns:c16="http://schemas.microsoft.com/office/drawing/2014/chart" uri="{C3380CC4-5D6E-409C-BE32-E72D297353CC}">
              <c16:uniqueId val="{00000009-8DA8-4819-B6C2-13D5C0BE43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12336</c:v>
                </c:pt>
                <c:pt idx="3">
                  <c:v>12198</c:v>
                </c:pt>
                <c:pt idx="6">
                  <c:v>12062</c:v>
                </c:pt>
                <c:pt idx="9">
                  <c:v>11775</c:v>
                </c:pt>
                <c:pt idx="12">
                  <c:v>12065</c:v>
                </c:pt>
              </c:numCache>
            </c:numRef>
          </c:val>
          <c:extLst>
            <c:ext xmlns:c16="http://schemas.microsoft.com/office/drawing/2014/chart" uri="{C3380CC4-5D6E-409C-BE32-E72D297353CC}">
              <c16:uniqueId val="{0000000A-8DA8-4819-B6C2-13D5C0BE43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4093</c:v>
                </c:pt>
                <c:pt idx="2">
                  <c:v>#N/A</c:v>
                </c:pt>
                <c:pt idx="3">
                  <c:v>#N/A</c:v>
                </c:pt>
                <c:pt idx="4">
                  <c:v>3493</c:v>
                </c:pt>
                <c:pt idx="5">
                  <c:v>#N/A</c:v>
                </c:pt>
                <c:pt idx="6">
                  <c:v>#N/A</c:v>
                </c:pt>
                <c:pt idx="7">
                  <c:v>3081</c:v>
                </c:pt>
                <c:pt idx="8">
                  <c:v>#N/A</c:v>
                </c:pt>
                <c:pt idx="9">
                  <c:v>#N/A</c:v>
                </c:pt>
                <c:pt idx="10">
                  <c:v>2870</c:v>
                </c:pt>
                <c:pt idx="11">
                  <c:v>#N/A</c:v>
                </c:pt>
                <c:pt idx="12">
                  <c:v>#N/A</c:v>
                </c:pt>
                <c:pt idx="13">
                  <c:v>3365</c:v>
                </c:pt>
                <c:pt idx="14">
                  <c:v>#N/A</c:v>
                </c:pt>
              </c:numCache>
            </c:numRef>
          </c:val>
          <c:smooth val="0"/>
          <c:extLst>
            <c:ext xmlns:c16="http://schemas.microsoft.com/office/drawing/2014/chart" uri="{C3380CC4-5D6E-409C-BE32-E72D297353CC}">
              <c16:uniqueId val="{0000000B-8DA8-4819-B6C2-13D5C0BE43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1148</c:v>
                </c:pt>
                <c:pt idx="1">
                  <c:v>699</c:v>
                </c:pt>
                <c:pt idx="2">
                  <c:v>795</c:v>
                </c:pt>
              </c:numCache>
            </c:numRef>
          </c:val>
          <c:extLst>
            <c:ext xmlns:c16="http://schemas.microsoft.com/office/drawing/2014/chart" uri="{C3380CC4-5D6E-409C-BE32-E72D297353CC}">
              <c16:uniqueId val="{00000000-B890-4B5D-BBAE-5297417A60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259</c:v>
                </c:pt>
                <c:pt idx="1">
                  <c:v>167</c:v>
                </c:pt>
                <c:pt idx="2">
                  <c:v>167</c:v>
                </c:pt>
              </c:numCache>
            </c:numRef>
          </c:val>
          <c:extLst>
            <c:ext xmlns:c16="http://schemas.microsoft.com/office/drawing/2014/chart" uri="{C3380CC4-5D6E-409C-BE32-E72D297353CC}">
              <c16:uniqueId val="{00000001-B890-4B5D-BBAE-5297417A60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973</c:v>
                </c:pt>
                <c:pt idx="1">
                  <c:v>1133</c:v>
                </c:pt>
                <c:pt idx="2">
                  <c:v>820</c:v>
                </c:pt>
              </c:numCache>
            </c:numRef>
          </c:val>
          <c:extLst>
            <c:ext xmlns:c16="http://schemas.microsoft.com/office/drawing/2014/chart" uri="{C3380CC4-5D6E-409C-BE32-E72D297353CC}">
              <c16:uniqueId val="{00000002-B890-4B5D-BBAE-5297417A60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{3AC2FDBF-0808-4290-907B-EC3CD042EE53}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B78-4EAF-A116-C147D9EBA3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{458BEF58-CA80-479D-8F4A-8E857DC8AA5F}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78-4EAF-A116-C147D9EBA3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{84EE2EEE-54E1-40C7-AA13-656E1FA5F866}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78-4EAF-A116-C147D9EBA3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{DCB8D22A-287F-4616-B02D-31E4211C1A3F}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78-4EAF-A116-C147D9EBA3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{3A532D7D-A01B-47A1-A5E6-1FA25E64CB13}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78-4EAF-A116-C147D9EBA3C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{7E3FDC36-875A-4EF0-96B1-A0F299FAFFC6}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B78-4EAF-A116-C147D9EBA3C6}"/>
                </c:ext>
              </c:extLst>
            </c:dLbl>
            <c:dLbl>
              <c:idx val="16"/>
              <c:layout>
                <c:manualLayout>
                  <c:x val="-2.870648032493797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{D7E0FE07-B4DC-41B3-A09C-B66BF92CF3E6}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B78-4EAF-A116-C147D9EBA3C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{E48DB3F0-91DF-48B4-B821-66DE7D518844}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B78-4EAF-A116-C147D9EBA3C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{D9785F44-8C2D-443F-8EB6-4B3B2BE2F87B}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B78-4EAF-A116-C147D9EBA3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37.9</c:v>
                </c:pt>
                <c:pt idx="16">
                  <c:v>62.5</c:v>
                </c:pt>
                <c:pt idx="24">
                  <c:v>64.2</c:v>
                </c:pt>
                <c:pt idx="32">
                  <c:v>64.3</c:v>
                </c:pt>
              </c:numCache>
            </c:numRef>
          </c:xVal>
          <c:yVal>
            <c:numRef>
              <c:f>公会計指標分析・財政指標組合せ分析表!$BP$51:$DC$51</c:f>
              <c:numCache>
                <c:formatCode>#,##0.0;"▲ "#,##0.0</c:formatCode>
                <c:ptCount val="40"/>
                <c:pt idx="0">
                  <c:v>60.4</c:v>
                </c:pt>
                <c:pt idx="8">
                  <c:v>52.1</c:v>
                </c:pt>
                <c:pt idx="16">
                  <c:v>46.3</c:v>
                </c:pt>
                <c:pt idx="24">
                  <c:v>43.1</c:v>
                </c:pt>
                <c:pt idx="32">
                  <c:v>50.2</c:v>
                </c:pt>
              </c:numCache>
            </c:numRef>
          </c:yVal>
          <c:smooth val="0"/>
          <c:extLst>
            <c:ext xmlns:c16="http://schemas.microsoft.com/office/drawing/2014/chart" uri="{C3380CC4-5D6E-409C-BE32-E72D297353CC}">
              <c16:uniqueId val="{00000009-7B78-4EAF-A116-C147D9EBA3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{5919C699-6E2E-4B90-986A-3B7EA278F7C8}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B78-4EAF-A116-C147D9EBA3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{6FDE6C55-1927-4496-AA48-34CB440654AC}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78-4EAF-A116-C147D9EBA3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{19ABA40C-AA7D-42BC-9C1C-1BED3D56694D}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78-4EAF-A116-C147D9EBA3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{C5A0907C-7406-4EB6-8B5F-DF61D5C2D9D6}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78-4EAF-A116-C147D9EBA3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{F90D5E09-5ED2-4773-94A8-D01304C095E9}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78-4EAF-A116-C147D9EBA3C6}"/>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{65BDAD0C-CEF5-4A7C-9211-B3DA7F3C5A7C}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B78-4EAF-A116-C147D9EBA3C6}"/>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{C2B389D0-B151-498D-898F-C3A796EC2909}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B78-4EAF-A116-C147D9EBA3C6}"/>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{9DDF2C5C-A872-4CDD-A067-F4185AE56A53}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B78-4EAF-A116-C147D9EBA3C6}"/>
                </c:ext>
              </c:extLst>
            </c:dLbl>
            <c:dLbl>
              <c:idx val="32"/>
              <c:layout>
                <c:manualLayout>
                  <c:x val="-3.4387201446343268E-3"/>
                  <c:y val="0"/>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{6B005EDA-E043-4169-822B-148073272AAB}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B78-4EAF-A116-C147D9EBA3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57.1</c:v>
                </c:pt>
                <c:pt idx="16">
                  <c:v>58.7</c:v>
                </c:pt>
                <c:pt idx="24">
                  <c:v>59.9</c:v>
                </c:pt>
                <c:pt idx="32">
                  <c:v>60.6</c:v>
                </c:pt>
              </c:numCache>
            </c:numRef>
          </c:xVal>
          <c:yVal>
            <c:numRef>
              <c:f>公会計指標分析・財政指標組合せ分析表!$BP$55:$DC$55</c:f>
              <c:numCache>
                <c:formatCode>#,##0.0;"▲ "#,##0.0</c:formatCode>
                <c:ptCount val="40"/>
                <c:pt idx="0">
                  <c:v>32.799999999999997</c:v>
                </c:pt>
                <c:pt idx="8">
                  <c:v>52.3</c:v>
                </c:pt>
                <c:pt idx="16">
                  <c:v>55.4</c:v>
                </c:pt>
                <c:pt idx="24">
                  <c:v>52.7</c:v>
                </c:pt>
                <c:pt idx="32">
                  <c:v>49.7</c:v>
                </c:pt>
              </c:numCache>
            </c:numRef>
          </c:yVal>
          <c:smooth val="0"/>
          <c:extLst>
            <c:ext xmlns:c16="http://schemas.microsoft.com/office/drawing/2014/chart" uri="{C3380CC4-5D6E-409C-BE32-E72D297353CC}">
              <c16:uniqueId val="{00000013-7B78-4EAF-A116-C147D9EBA3C6}"/>
            </c:ext>
          </c:extLst>
        </c:ser>
        <c:dLbls>
          <c:showLegendKey val="0"/>
          <c:showVal val="1"/>
          <c:showCatName val="0"/>
          <c:showSerName val="0"/>
          <c:showPercent val="0"/>
          <c:showBubbleSize val="0"/>
        </c:dLbls>
        <c:axId val="46179840"/>
        <c:axId val="46181760"/>
      </c:scatterChart>
      <c:valAx>
        <c:axId val="46179840"/>
        <c:scaling>
          <c:orientation val="minMax"/>
          <c:max val="67"/>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{35775C28-DBF7-4A4D-849A-39AA38395E7C}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58B-4D3F-8FAB-565AAE2220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{9B9955ED-7EE7-45FA-BCEA-5C649E27DFAA}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8B-4D3F-8FAB-565AAE2220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{4CCE04F6-7106-42FC-8501-389038554381}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8B-4D3F-8FAB-565AAE2220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{206F0A8A-34A8-4C39-97E3-FE9203DB6369}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8B-4D3F-8FAB-565AAE2220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{D032A2A0-C71C-4F8D-BAEB-3A90509A1A60}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8B-4D3F-8FAB-565AAE22206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{77380EF5-0CF4-43F2-A89D-ACEE41F85B39}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58B-4D3F-8FAB-565AAE22206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{74C8F50F-5236-4B4F-8CAF-F3AA0A5B50DC}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58B-4D3F-8FAB-565AAE22206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{3C17FE28-DCA2-465A-AAA2-471987C6AF9D}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58B-4D3F-8FAB-565AAE22206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{03D59398-BEBA-443B-8CF0-8906C8F03BA2}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58B-4D3F-8FAB-565AAE2220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10.4</c:v>
                </c:pt>
                <c:pt idx="16">
                  <c:v>9.4</c:v>
                </c:pt>
                <c:pt idx="24">
                  <c:v>9.1</c:v>
                </c:pt>
                <c:pt idx="32">
                  <c:v>9</c:v>
                </c:pt>
              </c:numCache>
            </c:numRef>
          </c:xVal>
          <c:yVal>
            <c:numRef>
              <c:f>公会計指標分析・財政指標組合せ分析表!$BP$73:$DC$73</c:f>
              <c:numCache>
                <c:formatCode>#,##0.0;"▲ "#,##0.0</c:formatCode>
                <c:ptCount val="40"/>
                <c:pt idx="0">
                  <c:v>60.4</c:v>
                </c:pt>
                <c:pt idx="8">
                  <c:v>52.1</c:v>
                </c:pt>
                <c:pt idx="16">
                  <c:v>46.3</c:v>
                </c:pt>
                <c:pt idx="24">
                  <c:v>43.1</c:v>
                </c:pt>
                <c:pt idx="32">
                  <c:v>50.2</c:v>
                </c:pt>
              </c:numCache>
            </c:numRef>
          </c:yVal>
          <c:smooth val="0"/>
          <c:extLst>
            <c:ext xmlns:c16="http://schemas.microsoft.com/office/drawing/2014/chart" uri="{C3380CC4-5D6E-409C-BE32-E72D297353CC}">
              <c16:uniqueId val="{00000009-958B-4D3F-8FAB-565AAE2220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{19CFE797-A41A-4BFC-8D1B-B2FF978B45DF}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58B-4D3F-8FAB-565AAE2220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{92A7DA3F-82F2-4C50-9855-A85506B3317F}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8B-4D3F-8FAB-565AAE2220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{CF61721B-D139-4F61-B832-F7A34C1350C3}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8B-4D3F-8FAB-565AAE2220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{8F048408-8A62-4E43-BDBE-F119F5702A56}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8B-4D3F-8FAB-565AAE2220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{23F06C73-DB38-4373-969F-A8C412135055}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8B-4D3F-8FAB-565AAE22206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{64957268-5236-40B0-BFD1-767FD05C45D5}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58B-4D3F-8FAB-565AAE22206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{313EE281-E5FD-4F56-BDE9-AAB3486C59D2}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58B-4D3F-8FAB-565AAE22206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{DE6E25D1-4A3A-44D9-A63D-74D720B5DFBA}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58B-4D3F-8FAB-565AAE22206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{E82440FA-2871-4719-921C-5F6211D5DF40}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58B-4D3F-8FAB-565AAE2220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32.799999999999997</c:v>
                </c:pt>
                <c:pt idx="8">
                  <c:v>52.3</c:v>
                </c:pt>
                <c:pt idx="16">
                  <c:v>55.4</c:v>
                </c:pt>
                <c:pt idx="24">
                  <c:v>52.7</c:v>
                </c:pt>
                <c:pt idx="32">
                  <c:v>49.7</c:v>
                </c:pt>
              </c:numCache>
            </c:numRef>
          </c:yVal>
          <c:smooth val="0"/>
          <c:extLst>
            <c:ext xmlns:c16="http://schemas.microsoft.com/office/drawing/2014/chart" uri="{C3380CC4-5D6E-409C-BE32-E72D297353CC}">
              <c16:uniqueId val="{00000013-958B-4D3F-8FAB-565AAE222065}"/>
            </c:ext>
          </c:extLst>
        </c:ser>
        <c:dLbls>
          <c:showLegendKey val="0"/>
          <c:showVal val="1"/>
          <c:showCatName val="0"/>
          <c:showSerName val="0"/>
          <c:showPercent val="0"/>
          <c:showBubbleSize val="0"/>
        </c:dLbls>
        <c:axId val="84219776"/>
        <c:axId val="84234240"/>
      </c:scatterChart>
      <c:valAx>
        <c:axId val="84219776"/>
        <c:scaling>
          <c:orientation val="minMax"/>
          <c:max val="11.2"/>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32,051
31,728
170.46
15,051,490
14,534,576
483,559
7,581,741
12,065,364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下落</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類似団体と比較すると、比較的上位に位置している。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しかし、人口減少の進展や、市内大手製造業の事業縮小等により、固定資産税をはじめ市税収入の不振が続いている。現状としては、財政力指数は横ばいの状況が続くものと思われる。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事務事業の選択と集中により、需要額の抑制と併せて、子育て支援事業や企業誘致により若年層の人口の流出を防ぎ、税収増に努めていくほか、公共施設等の使用料の見直しや市有財産の売払いの推進により財源の確保を目指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137583</xdr:rowOff>
    </xdr:to>
    <xdr:cxnSp macro="">
      <xdr:nvCxnSpPr>
        <xdr:cNvPr id="69" name="直線コネクタ 68"/>
        <xdr:cNvCxnSpPr/>
      </xdr:nvCxnSpPr>
      <xdr:spPr>
        <a:xfrm>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xdr:cNvCxnSpPr/>
      </xdr:nvCxnSpPr>
      <xdr:spPr>
        <a:xfrm flipV="1">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本市の令和元年度における経常収支比率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1.1pt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年間で初めて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を下回った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した原因としては、前年度過去最高額を記録したふるさと納税寄附金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（臨時的特定財源）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を、今年度の各種事業に充当したことにより、経常一般財源額が減少したためと思われる。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ただし、今回の改善は臨時的な特定財源が一時的に増加した結果に過ぎず、市税収入等の経常的な財源の減少傾向が変わった訳ではない。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、定住人口、市税収入の確保に努め、さらなる歳出削減により改善を図る。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34798</xdr:rowOff>
    </xdr:to>
    <xdr:cxnSp macro="">
      <xdr:nvCxnSpPr>
        <xdr:cNvPr id="130" name="直線コネクタ 129"/>
        <xdr:cNvCxnSpPr/>
      </xdr:nvCxnSpPr>
      <xdr:spPr>
        <a:xfrm flipV="1">
          <a:off x="4114800" y="1061643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34798</xdr:rowOff>
    </xdr:from>
    <xdr:to>
      <xdr:col>19</xdr:col>
      <xdr:colOff>133350</xdr:colOff>
      <xdr:row>62</xdr:row>
      <xdr:rowOff>92710</xdr:rowOff>
    </xdr:to>
    <xdr:cxnSp macro="">
      <xdr:nvCxnSpPr>
        <xdr:cNvPr id="133" name="直線コネクタ 132"/>
        <xdr:cNvCxnSpPr/>
      </xdr:nvCxnSpPr>
      <xdr:spPr>
        <a:xfrm flipV="1">
          <a:off x="3225800" y="1066469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62</xdr:row>
      <xdr:rowOff>92710</xdr:rowOff>
    </xdr:to>
    <xdr:cxnSp macro="">
      <xdr:nvCxnSpPr>
        <xdr:cNvPr id="136" name="直線コネクタ 135"/>
        <xdr:cNvCxnSpPr/>
      </xdr:nvCxnSpPr>
      <xdr:spPr>
        <a:xfrm>
          <a:off x="2336800" y="1065987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62</xdr:row>
      <xdr:rowOff>29972</xdr:rowOff>
    </xdr:to>
    <xdr:cxnSp macro="">
      <xdr:nvCxnSpPr>
        <xdr:cNvPr id="139" name="直線コネクタ 138"/>
        <xdr:cNvCxnSpPr/>
      </xdr:nvCxnSpPr>
      <xdr:spPr>
        <a:xfrm>
          <a:off x="1447800" y="105440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42" name="フローチャート: 判断 141"/>
        <xdr:cNvSpPr/>
      </xdr:nvSpPr>
      <xdr:spPr>
        <a:xfrm>
          <a:off x="1397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43" name="テキスト ボックス 142"/>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49" name="楕円 148"/>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123715</xdr:rowOff>
    </xdr:from>
    <xdr:ext cx="762000" cy="259045"/>
    <xdr:sp macro="" textlink="">
      <xdr:nvSpPr>
        <xdr:cNvPr id="150" name="財政構造の弾力性該当値テキスト"/>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155448</xdr:rowOff>
    </xdr:from>
    <xdr:to>
      <xdr:col>19</xdr:col>
      <xdr:colOff>184150</xdr:colOff>
      <xdr:row>62</xdr:row>
      <xdr:rowOff>85598</xdr:rowOff>
    </xdr:to>
    <xdr:sp macro="" textlink="">
      <xdr:nvSpPr>
        <xdr:cNvPr id="151" name="楕円 150"/>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70375</xdr:rowOff>
    </xdr:from>
    <xdr:ext cx="736600" cy="259045"/>
    <xdr:sp macro="" textlink="">
      <xdr:nvSpPr>
        <xdr:cNvPr id="152" name="テキスト ボックス 151"/>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3" name="楕円 152"/>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4" name="テキスト ボックス 153"/>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5" name="楕円 154"/>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65549</xdr:rowOff>
    </xdr:from>
    <xdr:ext cx="762000" cy="259045"/>
    <xdr:sp macro="" textlink="">
      <xdr:nvSpPr>
        <xdr:cNvPr id="156" name="テキスト ボックス 155"/>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34798</xdr:rowOff>
    </xdr:from>
    <xdr:to>
      <xdr:col>7</xdr:col>
      <xdr:colOff>31750</xdr:colOff>
      <xdr:row>61</xdr:row>
      <xdr:rowOff>136398</xdr:rowOff>
    </xdr:to>
    <xdr:sp macro="" textlink="">
      <xdr:nvSpPr>
        <xdr:cNvPr id="157" name="楕円 156"/>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121175</xdr:rowOff>
    </xdr:from>
    <xdr:ext cx="762000" cy="259045"/>
    <xdr:sp macro="" textlink="">
      <xdr:nvSpPr>
        <xdr:cNvPr id="158" name="テキスト ボックス 157"/>
        <xdr:cNvSpPr txBox="1"/>
      </xdr:nvSpPr>
      <xdr:spPr>
        <a:xfrm>
          <a:off x="1066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本市の令和元年度における人口１人当たり人件費・物件費等決算額</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117,514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対</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27,014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110,371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円から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7,143円増加した。</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類似団体の中で９番目に少ない額である。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の増加要因としては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31年4月に就任した副市長に係る人件費や人事院勧告適用に伴う職員給、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そして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令和元年東日本台風災害復対応に係る時間外手当などの増加が挙げられる。</a:t>
          </a: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の増加要因としては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小中学校情報機器賃貸借料や老朽化公営住宅解体撤去事業費などの増加が挙げられる。</a:t>
          </a:r>
        </a:p>
        <a:p>
          <a:r>
            <a:rPr lang="ja-JP" altLang="en-US" sz="1050">
              <a:effectLst/>
              <a:latin typeface="ＭＳ ゴシック" panose="020B0609070205080204" pitchFamily="49" charset="-128"/>
              <a:ea typeface="ＭＳ ゴシック" panose="020B0609070205080204" pitchFamily="49" charset="-128"/>
            </a:rPr>
            <a:t>人口が減少し続ける中、老朽化した公共施設の維持補修等の増加が予想されるため、人口１人当たり人件費・物件費等の増加傾向は今後も続くと思われる。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93751</xdr:rowOff>
    </xdr:from>
    <xdr:to>
      <xdr:col>23</xdr:col>
      <xdr:colOff>133350</xdr:colOff>
      <xdr:row>81</xdr:row>
      <xdr:rowOff>162695</xdr:rowOff>
    </xdr:to>
    <xdr:cxnSp macro="">
      <xdr:nvCxnSpPr>
        <xdr:cNvPr id="191" name="直線コネクタ 190"/>
        <xdr:cNvCxnSpPr/>
      </xdr:nvCxnSpPr>
      <xdr:spPr>
        <a:xfrm>
          <a:off x="4114800" y="13981201"/>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64081</xdr:rowOff>
    </xdr:from>
    <xdr:to>
      <xdr:col>19</xdr:col>
      <xdr:colOff>133350</xdr:colOff>
      <xdr:row>81</xdr:row>
      <xdr:rowOff>93751</xdr:rowOff>
    </xdr:to>
    <xdr:cxnSp macro="">
      <xdr:nvCxnSpPr>
        <xdr:cNvPr id="194" name="直線コネクタ 193"/>
        <xdr:cNvCxnSpPr/>
      </xdr:nvCxnSpPr>
      <xdr:spPr>
        <a:xfrm>
          <a:off x="3225800" y="13951531"/>
          <a:ext cx="889000" cy="2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35810</xdr:rowOff>
    </xdr:from>
    <xdr:to>
      <xdr:col>15</xdr:col>
      <xdr:colOff>82550</xdr:colOff>
      <xdr:row>81</xdr:row>
      <xdr:rowOff>64081</xdr:rowOff>
    </xdr:to>
    <xdr:cxnSp macro="">
      <xdr:nvCxnSpPr>
        <xdr:cNvPr id="197" name="直線コネクタ 196"/>
        <xdr:cNvCxnSpPr/>
      </xdr:nvCxnSpPr>
      <xdr:spPr>
        <a:xfrm>
          <a:off x="2336800" y="13923260"/>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35810</xdr:rowOff>
    </xdr:from>
    <xdr:to>
      <xdr:col>11</xdr:col>
      <xdr:colOff>31750</xdr:colOff>
      <xdr:row>81</xdr:row>
      <xdr:rowOff>40038</xdr:rowOff>
    </xdr:to>
    <xdr:cxnSp macro="">
      <xdr:nvCxnSpPr>
        <xdr:cNvPr id="200" name="直線コネクタ 199"/>
        <xdr:cNvCxnSpPr/>
      </xdr:nvCxnSpPr>
      <xdr:spPr>
        <a:xfrm flipV="1">
          <a:off x="1447800" y="13923260"/>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121090</xdr:rowOff>
    </xdr:from>
    <xdr:to>
      <xdr:col>7</xdr:col>
      <xdr:colOff>31750</xdr:colOff>
      <xdr:row>84</xdr:row>
      <xdr:rowOff>51240</xdr:rowOff>
    </xdr:to>
    <xdr:sp macro="" textlink="">
      <xdr:nvSpPr>
        <xdr:cNvPr id="203" name="フローチャート: 判断 202"/>
        <xdr:cNvSpPr/>
      </xdr:nvSpPr>
      <xdr:spPr>
        <a:xfrm>
          <a:off x="1397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36017</xdr:rowOff>
    </xdr:from>
    <xdr:ext cx="762000" cy="259045"/>
    <xdr:sp macro="" textlink="">
      <xdr:nvSpPr>
        <xdr:cNvPr id="204" name="テキスト ボックス 203"/>
        <xdr:cNvSpPr txBox="1"/>
      </xdr:nvSpPr>
      <xdr:spPr>
        <a:xfrm>
          <a:off x="1066800" y="144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111895</xdr:rowOff>
    </xdr:from>
    <xdr:to>
      <xdr:col>23</xdr:col>
      <xdr:colOff>184150</xdr:colOff>
      <xdr:row>82</xdr:row>
      <xdr:rowOff>42045</xdr:rowOff>
    </xdr:to>
    <xdr:sp macro="" textlink="">
      <xdr:nvSpPr>
        <xdr:cNvPr id="210" name="楕円 209"/>
        <xdr:cNvSpPr/>
      </xdr:nvSpPr>
      <xdr:spPr>
        <a:xfrm>
          <a:off x="4902200" y="13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128422</xdr:rowOff>
    </xdr:from>
    <xdr:ext cx="762000" cy="259045"/>
    <xdr:sp macro="" textlink="">
      <xdr:nvSpPr>
        <xdr:cNvPr id="211" name="人件費・物件費等の状況該当値テキスト"/>
        <xdr:cNvSpPr txBox="1"/>
      </xdr:nvSpPr>
      <xdr:spPr>
        <a:xfrm>
          <a:off x="5041900" y="1384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42951</xdr:rowOff>
    </xdr:from>
    <xdr:to>
      <xdr:col>19</xdr:col>
      <xdr:colOff>184150</xdr:colOff>
      <xdr:row>81</xdr:row>
      <xdr:rowOff>144551</xdr:rowOff>
    </xdr:to>
    <xdr:sp macro="" textlink="">
      <xdr:nvSpPr>
        <xdr:cNvPr id="212" name="楕円 211"/>
        <xdr:cNvSpPr/>
      </xdr:nvSpPr>
      <xdr:spPr>
        <a:xfrm>
          <a:off x="4064000" y="1393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154728</xdr:rowOff>
    </xdr:from>
    <xdr:ext cx="736600" cy="259045"/>
    <xdr:sp macro="" textlink="">
      <xdr:nvSpPr>
        <xdr:cNvPr id="213" name="テキスト ボックス 212"/>
        <xdr:cNvSpPr txBox="1"/>
      </xdr:nvSpPr>
      <xdr:spPr>
        <a:xfrm>
          <a:off x="3733800" y="13699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13281</xdr:rowOff>
    </xdr:from>
    <xdr:to>
      <xdr:col>15</xdr:col>
      <xdr:colOff>133350</xdr:colOff>
      <xdr:row>81</xdr:row>
      <xdr:rowOff>114881</xdr:rowOff>
    </xdr:to>
    <xdr:sp macro="" textlink="">
      <xdr:nvSpPr>
        <xdr:cNvPr id="214" name="楕円 213"/>
        <xdr:cNvSpPr/>
      </xdr:nvSpPr>
      <xdr:spPr>
        <a:xfrm>
          <a:off x="3175000" y="139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125058</xdr:rowOff>
    </xdr:from>
    <xdr:ext cx="762000" cy="259045"/>
    <xdr:sp macro="" textlink="">
      <xdr:nvSpPr>
        <xdr:cNvPr id="215" name="テキスト ボックス 214"/>
        <xdr:cNvSpPr txBox="1"/>
      </xdr:nvSpPr>
      <xdr:spPr>
        <a:xfrm>
          <a:off x="2844800" y="136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156460</xdr:rowOff>
    </xdr:from>
    <xdr:to>
      <xdr:col>11</xdr:col>
      <xdr:colOff>82550</xdr:colOff>
      <xdr:row>81</xdr:row>
      <xdr:rowOff>86610</xdr:rowOff>
    </xdr:to>
    <xdr:sp macro="" textlink="">
      <xdr:nvSpPr>
        <xdr:cNvPr id="216" name="楕円 215"/>
        <xdr:cNvSpPr/>
      </xdr:nvSpPr>
      <xdr:spPr>
        <a:xfrm>
          <a:off x="2286000" y="138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96787</xdr:rowOff>
    </xdr:from>
    <xdr:ext cx="762000" cy="259045"/>
    <xdr:sp macro="" textlink="">
      <xdr:nvSpPr>
        <xdr:cNvPr id="217" name="テキスト ボックス 216"/>
        <xdr:cNvSpPr txBox="1"/>
      </xdr:nvSpPr>
      <xdr:spPr>
        <a:xfrm>
          <a:off x="1955800" y="136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160688</xdr:rowOff>
    </xdr:from>
    <xdr:to>
      <xdr:col>7</xdr:col>
      <xdr:colOff>31750</xdr:colOff>
      <xdr:row>81</xdr:row>
      <xdr:rowOff>90838</xdr:rowOff>
    </xdr:to>
    <xdr:sp macro="" textlink="">
      <xdr:nvSpPr>
        <xdr:cNvPr id="218" name="楕円 217"/>
        <xdr:cNvSpPr/>
      </xdr:nvSpPr>
      <xdr:spPr>
        <a:xfrm>
          <a:off x="1397000" y="138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101015</xdr:rowOff>
    </xdr:from>
    <xdr:ext cx="762000" cy="259045"/>
    <xdr:sp macro="" textlink="">
      <xdr:nvSpPr>
        <xdr:cNvPr id="219" name="テキスト ボックス 218"/>
        <xdr:cNvSpPr txBox="1"/>
      </xdr:nvSpPr>
      <xdr:spPr>
        <a:xfrm>
          <a:off x="1066800" y="1364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令和元年度における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ラスパイレス指数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年度と同値であり、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ラスパイレス指数が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上回る状況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が続いている要因として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は、社会人経験者を採用していた期間や、新規採用を抑制した時期があり、経験年数階層内における職員の分布が若年層と比較すると中堅職員以上が大きく占め、そうした影響により平均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給料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月額が高くなったためと考えられる。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5" name="直線コネクタ 254"/>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102507</xdr:rowOff>
    </xdr:to>
    <xdr:cxnSp macro="">
      <xdr:nvCxnSpPr>
        <xdr:cNvPr id="258" name="直線コネクタ 257"/>
        <xdr:cNvCxnSpPr/>
      </xdr:nvCxnSpPr>
      <xdr:spPr>
        <a:xfrm>
          <a:off x="15290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88</xdr:row>
      <xdr:rowOff>17236</xdr:rowOff>
    </xdr:to>
    <xdr:cxnSp macro="">
      <xdr:nvCxnSpPr>
        <xdr:cNvPr id="261" name="直線コネクタ 260"/>
        <xdr:cNvCxnSpPr/>
      </xdr:nvCxnSpPr>
      <xdr:spPr>
        <a:xfrm flipV="1">
          <a:off x="14401800" y="149152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17236</xdr:rowOff>
    </xdr:to>
    <xdr:cxnSp macro="">
      <xdr:nvCxnSpPr>
        <xdr:cNvPr id="264" name="直線コネクタ 263"/>
        <xdr:cNvCxnSpPr/>
      </xdr:nvCxnSpPr>
      <xdr:spPr>
        <a:xfrm>
          <a:off x="13512800" y="149497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4" name="楕円 273"/>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5"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6" name="楕円 275"/>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7" name="テキスト ボックス 276"/>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78" name="楕円 277"/>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9" name="テキスト ボックス 278"/>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0" name="楕円 279"/>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1" name="テキスト ボックス 280"/>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2" name="楕円 281"/>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3" name="テキスト ボックス 282"/>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人当たり職員数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人（対類似団体比△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人の減でほぼ横ばいとなった。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類似団体の中で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比べても、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少ない職員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により市政を運営しているといえる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自然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災害の増加や、権限移譲等により業務量は増大しているが、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次</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世紀矢板市総合計画で掲げた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年職員数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人の目標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に向け、行政サービスを低下させることなく、各種研修等を継続的に実施し、少数精鋭による職員配置を行っていく。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5624</xdr:rowOff>
    </xdr:from>
    <xdr:to>
      <xdr:col>81</xdr:col>
      <xdr:colOff>44450</xdr:colOff>
      <xdr:row>61</xdr:row>
      <xdr:rowOff>9072</xdr:rowOff>
    </xdr:to>
    <xdr:cxnSp macro="">
      <xdr:nvCxnSpPr>
        <xdr:cNvPr id="320" name="直線コネクタ 319"/>
        <xdr:cNvCxnSpPr/>
      </xdr:nvCxnSpPr>
      <xdr:spPr>
        <a:xfrm flipV="1">
          <a:off x="16179800" y="10464074"/>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149497</xdr:rowOff>
    </xdr:from>
    <xdr:to>
      <xdr:col>77</xdr:col>
      <xdr:colOff>44450</xdr:colOff>
      <xdr:row>61</xdr:row>
      <xdr:rowOff>9072</xdr:rowOff>
    </xdr:to>
    <xdr:cxnSp macro="">
      <xdr:nvCxnSpPr>
        <xdr:cNvPr id="323" name="直線コネクタ 322"/>
        <xdr:cNvCxnSpPr/>
      </xdr:nvCxnSpPr>
      <xdr:spPr>
        <a:xfrm>
          <a:off x="15290800" y="10436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127091</xdr:rowOff>
    </xdr:from>
    <xdr:to>
      <xdr:col>72</xdr:col>
      <xdr:colOff>203200</xdr:colOff>
      <xdr:row>60</xdr:row>
      <xdr:rowOff>149497</xdr:rowOff>
    </xdr:to>
    <xdr:cxnSp macro="">
      <xdr:nvCxnSpPr>
        <xdr:cNvPr id="326" name="直線コネクタ 325"/>
        <xdr:cNvCxnSpPr/>
      </xdr:nvCxnSpPr>
      <xdr:spPr>
        <a:xfrm>
          <a:off x="14401800" y="1041409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106408</xdr:rowOff>
    </xdr:from>
    <xdr:to>
      <xdr:col>68</xdr:col>
      <xdr:colOff>152400</xdr:colOff>
      <xdr:row>60</xdr:row>
      <xdr:rowOff>127091</xdr:rowOff>
    </xdr:to>
    <xdr:cxnSp macro="">
      <xdr:nvCxnSpPr>
        <xdr:cNvPr id="329" name="直線コネクタ 328"/>
        <xdr:cNvCxnSpPr/>
      </xdr:nvCxnSpPr>
      <xdr:spPr>
        <a:xfrm>
          <a:off x="13512800" y="1039340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167731</xdr:rowOff>
    </xdr:from>
    <xdr:to>
      <xdr:col>64</xdr:col>
      <xdr:colOff>152400</xdr:colOff>
      <xdr:row>63</xdr:row>
      <xdr:rowOff>97881</xdr:rowOff>
    </xdr:to>
    <xdr:sp macro="" textlink="">
      <xdr:nvSpPr>
        <xdr:cNvPr id="332" name="フローチャート: 判断 331"/>
        <xdr:cNvSpPr/>
      </xdr:nvSpPr>
      <xdr:spPr>
        <a:xfrm>
          <a:off x="13462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82658</xdr:rowOff>
    </xdr:from>
    <xdr:ext cx="762000" cy="259045"/>
    <xdr:sp macro="" textlink="">
      <xdr:nvSpPr>
        <xdr:cNvPr id="333" name="テキスト ボックス 332"/>
        <xdr:cNvSpPr txBox="1"/>
      </xdr:nvSpPr>
      <xdr:spPr>
        <a:xfrm>
          <a:off x="13131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126274</xdr:rowOff>
    </xdr:from>
    <xdr:to>
      <xdr:col>81</xdr:col>
      <xdr:colOff>95250</xdr:colOff>
      <xdr:row>61</xdr:row>
      <xdr:rowOff>56424</xdr:rowOff>
    </xdr:to>
    <xdr:sp macro="" textlink="">
      <xdr:nvSpPr>
        <xdr:cNvPr id="339" name="楕円 338"/>
        <xdr:cNvSpPr/>
      </xdr:nvSpPr>
      <xdr:spPr>
        <a:xfrm>
          <a:off x="16967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142801</xdr:rowOff>
    </xdr:from>
    <xdr:ext cx="762000" cy="259045"/>
    <xdr:sp macro="" textlink="">
      <xdr:nvSpPr>
        <xdr:cNvPr id="340" name="定員管理の状況該当値テキスト"/>
        <xdr:cNvSpPr txBox="1"/>
      </xdr:nvSpPr>
      <xdr:spPr>
        <a:xfrm>
          <a:off x="17106900" y="1025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129722</xdr:rowOff>
    </xdr:from>
    <xdr:to>
      <xdr:col>77</xdr:col>
      <xdr:colOff>95250</xdr:colOff>
      <xdr:row>61</xdr:row>
      <xdr:rowOff>59872</xdr:rowOff>
    </xdr:to>
    <xdr:sp macro="" textlink="">
      <xdr:nvSpPr>
        <xdr:cNvPr id="341" name="楕円 340"/>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70049</xdr:rowOff>
    </xdr:from>
    <xdr:ext cx="736600" cy="259045"/>
    <xdr:sp macro="" textlink="">
      <xdr:nvSpPr>
        <xdr:cNvPr id="342" name="テキスト ボックス 341"/>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43" name="楕円 342"/>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44" name="テキスト ボックス 343"/>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76291</xdr:rowOff>
    </xdr:from>
    <xdr:to>
      <xdr:col>68</xdr:col>
      <xdr:colOff>203200</xdr:colOff>
      <xdr:row>61</xdr:row>
      <xdr:rowOff>6441</xdr:rowOff>
    </xdr:to>
    <xdr:sp macro="" textlink="">
      <xdr:nvSpPr>
        <xdr:cNvPr id="345" name="楕円 344"/>
        <xdr:cNvSpPr/>
      </xdr:nvSpPr>
      <xdr:spPr>
        <a:xfrm>
          <a:off x="14351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16618</xdr:rowOff>
    </xdr:from>
    <xdr:ext cx="762000" cy="259045"/>
    <xdr:sp macro="" textlink="">
      <xdr:nvSpPr>
        <xdr:cNvPr id="346" name="テキスト ボックス 345"/>
        <xdr:cNvSpPr txBox="1"/>
      </xdr:nvSpPr>
      <xdr:spPr>
        <a:xfrm>
          <a:off x="14020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55608</xdr:rowOff>
    </xdr:from>
    <xdr:to>
      <xdr:col>64</xdr:col>
      <xdr:colOff>152400</xdr:colOff>
      <xdr:row>60</xdr:row>
      <xdr:rowOff>157208</xdr:rowOff>
    </xdr:to>
    <xdr:sp macro="" textlink="">
      <xdr:nvSpPr>
        <xdr:cNvPr id="347" name="楕円 346"/>
        <xdr:cNvSpPr/>
      </xdr:nvSpPr>
      <xdr:spPr>
        <a:xfrm>
          <a:off x="134620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167385</xdr:rowOff>
    </xdr:from>
    <xdr:ext cx="762000" cy="259045"/>
    <xdr:sp macro="" textlink="">
      <xdr:nvSpPr>
        <xdr:cNvPr id="348" name="テキスト ボックス 347"/>
        <xdr:cNvSpPr txBox="1"/>
      </xdr:nvSpPr>
      <xdr:spPr>
        <a:xfrm>
          <a:off x="13131800" y="101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本市の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令和元年度における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実質公債費</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9.0%（対類似団体比</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0.2pt）は、平成30年度の9.1%から0.1ポイント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た。しかしながら、この値は３か年の平均値であり、令和元年単年度で見ると</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に上昇する。これは、令和元年度が過去２か年に比べて、市債元利償還金が増加したためである。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矢板北スマート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整備や塩谷広域行政組合のエコパーク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しおや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建設などの大型公共事業に</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係る地方債の元金償還が開始されると、市債元利償還金や組合負担金が高水準で推移することが見込まれるため、実質公債費比率は増加に転じる懸念がある。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latin typeface="ＭＳ ゴシック" panose="020B0609070205080204" pitchFamily="49" charset="-128"/>
              <a:ea typeface="ＭＳ ゴシック" panose="020B0609070205080204" pitchFamily="49" charset="-128"/>
            </a:rPr>
            <a:t>財政規模とのバランスがとれた中長期的な償還計画に基づいた市債の借入れを行う必要がある。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54610</xdr:rowOff>
    </xdr:to>
    <xdr:cxnSp macro="">
      <xdr:nvCxnSpPr>
        <xdr:cNvPr id="382" name="直線コネクタ 381"/>
        <xdr:cNvCxnSpPr/>
      </xdr:nvCxnSpPr>
      <xdr:spPr>
        <a:xfrm flipV="1">
          <a:off x="16179800" y="69045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78740</xdr:rowOff>
    </xdr:to>
    <xdr:cxnSp macro="">
      <xdr:nvCxnSpPr>
        <xdr:cNvPr id="385" name="直線コネクタ 384"/>
        <xdr:cNvCxnSpPr/>
      </xdr:nvCxnSpPr>
      <xdr:spPr>
        <a:xfrm flipV="1">
          <a:off x="15290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159173</xdr:rowOff>
    </xdr:to>
    <xdr:cxnSp macro="">
      <xdr:nvCxnSpPr>
        <xdr:cNvPr id="388" name="直線コネクタ 387"/>
        <xdr:cNvCxnSpPr/>
      </xdr:nvCxnSpPr>
      <xdr:spPr>
        <a:xfrm flipV="1">
          <a:off x="14401800" y="693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35983</xdr:rowOff>
    </xdr:to>
    <xdr:cxnSp macro="">
      <xdr:nvCxnSpPr>
        <xdr:cNvPr id="391" name="直線コネクタ 390"/>
        <xdr:cNvCxnSpPr/>
      </xdr:nvCxnSpPr>
      <xdr:spPr>
        <a:xfrm flipV="1">
          <a:off x="13512800" y="70171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4" name="フローチャート: 判断 393"/>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5" name="テキスト ボックス 394"/>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1" name="楕円 400"/>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2"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3" name="楕円 402"/>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4" name="テキスト ボックス 40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5" name="楕円 404"/>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6" name="テキスト ボックス 405"/>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7" name="楕円 406"/>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408" name="テキスト ボックス 407"/>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9" name="楕円 408"/>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0" name="テキスト ボックス 409"/>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令和元年度における将来負担比率</a:t>
          </a:r>
          <a:r>
            <a:rPr kumimoji="1" lang="en-US" altLang="ja-JP" sz="1100">
              <a:latin typeface="ＭＳ ゴシック" panose="020B0609070205080204" pitchFamily="49" charset="-128"/>
              <a:ea typeface="ＭＳ ゴシック" panose="020B0609070205080204" pitchFamily="49" charset="-128"/>
            </a:rPr>
            <a:t>50.2%（対類似団体比+0.5pt）は、平成30年度の43.1%から7.1ポイント増加し、近年</a:t>
          </a:r>
          <a:r>
            <a:rPr kumimoji="1" lang="ja-JP" altLang="en-US" sz="1100">
              <a:latin typeface="ＭＳ ゴシック" panose="020B0609070205080204" pitchFamily="49" charset="-128"/>
              <a:ea typeface="ＭＳ ゴシック" panose="020B0609070205080204" pitchFamily="49" charset="-128"/>
            </a:rPr>
            <a:t>続いた</a:t>
          </a:r>
          <a:r>
            <a:rPr kumimoji="1" lang="en-US" altLang="ja-JP" sz="1100">
              <a:latin typeface="ＭＳ ゴシック" panose="020B0609070205080204" pitchFamily="49" charset="-128"/>
              <a:ea typeface="ＭＳ ゴシック" panose="020B0609070205080204" pitchFamily="49" charset="-128"/>
            </a:rPr>
            <a:t>減少傾向</a:t>
          </a:r>
          <a:r>
            <a:rPr kumimoji="1" lang="ja-JP" altLang="en-US" sz="1100">
              <a:latin typeface="ＭＳ ゴシック" panose="020B0609070205080204" pitchFamily="49" charset="-128"/>
              <a:ea typeface="ＭＳ ゴシック" panose="020B0609070205080204" pitchFamily="49" charset="-128"/>
            </a:rPr>
            <a:t>から</a:t>
          </a:r>
          <a:r>
            <a:rPr kumimoji="1" lang="en-US" altLang="ja-JP" sz="1100">
              <a:latin typeface="ＭＳ ゴシック" panose="020B0609070205080204" pitchFamily="49" charset="-128"/>
              <a:ea typeface="ＭＳ ゴシック" panose="020B0609070205080204" pitchFamily="49" charset="-128"/>
            </a:rPr>
            <a:t>増加に転じた。</a:t>
          </a:r>
        </a:p>
        <a:p>
          <a:r>
            <a:rPr kumimoji="1" lang="ja-JP" altLang="en-US" sz="1100">
              <a:latin typeface="ＭＳ ゴシック" panose="020B0609070205080204" pitchFamily="49" charset="-128"/>
              <a:ea typeface="ＭＳ ゴシック" panose="020B0609070205080204" pitchFamily="49" charset="-128"/>
            </a:rPr>
            <a:t>これは、矢板北スマート</a:t>
          </a:r>
          <a:r>
            <a:rPr kumimoji="1" lang="en-US" altLang="ja-JP" sz="1100">
              <a:latin typeface="ＭＳ ゴシック" panose="020B0609070205080204" pitchFamily="49" charset="-128"/>
              <a:ea typeface="ＭＳ ゴシック" panose="020B0609070205080204" pitchFamily="49" charset="-128"/>
            </a:rPr>
            <a:t>IC</a:t>
          </a:r>
          <a:r>
            <a:rPr kumimoji="1" lang="ja-JP" altLang="en-US" sz="1100">
              <a:latin typeface="ＭＳ ゴシック" panose="020B0609070205080204" pitchFamily="49" charset="-128"/>
              <a:ea typeface="ＭＳ ゴシック" panose="020B0609070205080204" pitchFamily="49" charset="-128"/>
            </a:rPr>
            <a:t>整備や塩谷広域行政組合のエコパークしおや建設などの大型公共事業による市債現在高や組合負担金の増に加え、各事業実施にあたり、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各種特定目的基金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の取崩しが進んだことで、基金現在高が減少した結果だと考えられる。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latin typeface="ＭＳ ゴシック" panose="020B0609070205080204" pitchFamily="49" charset="-128"/>
              <a:ea typeface="ＭＳ ゴシック" panose="020B0609070205080204" pitchFamily="49" charset="-128"/>
            </a:rPr>
            <a:t>大型公共事業のピークは過ぎたが、今後は老朽公共施設の更新、長寿命化などが見込まれるため、将来に過度な負担とならないよう中長期的な計画に基づき市債の借入れを行う必要がある。</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145584</xdr:rowOff>
    </xdr:from>
    <xdr:to>
      <xdr:col>81</xdr:col>
      <xdr:colOff>44450</xdr:colOff>
      <xdr:row>16</xdr:row>
      <xdr:rowOff>31242</xdr:rowOff>
    </xdr:to>
    <xdr:cxnSp macro="">
      <xdr:nvCxnSpPr>
        <xdr:cNvPr id="444" name="直線コネクタ 443"/>
        <xdr:cNvCxnSpPr/>
      </xdr:nvCxnSpPr>
      <xdr:spPr>
        <a:xfrm>
          <a:off x="16179800" y="2717334"/>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145584</xdr:rowOff>
    </xdr:from>
    <xdr:to>
      <xdr:col>77</xdr:col>
      <xdr:colOff>44450</xdr:colOff>
      <xdr:row>15</xdr:row>
      <xdr:rowOff>171323</xdr:rowOff>
    </xdr:to>
    <xdr:cxnSp macro="">
      <xdr:nvCxnSpPr>
        <xdr:cNvPr id="447" name="直線コネクタ 446"/>
        <xdr:cNvCxnSpPr/>
      </xdr:nvCxnSpPr>
      <xdr:spPr>
        <a:xfrm flipV="1">
          <a:off x="15290800" y="2717334"/>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171323</xdr:rowOff>
    </xdr:from>
    <xdr:to>
      <xdr:col>72</xdr:col>
      <xdr:colOff>203200</xdr:colOff>
      <xdr:row>16</xdr:row>
      <xdr:rowOff>46524</xdr:rowOff>
    </xdr:to>
    <xdr:cxnSp macro="">
      <xdr:nvCxnSpPr>
        <xdr:cNvPr id="450" name="直線コネクタ 449"/>
        <xdr:cNvCxnSpPr/>
      </xdr:nvCxnSpPr>
      <xdr:spPr>
        <a:xfrm flipV="1">
          <a:off x="14401800" y="2743073"/>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46524</xdr:rowOff>
    </xdr:from>
    <xdr:to>
      <xdr:col>68</xdr:col>
      <xdr:colOff>152400</xdr:colOff>
      <xdr:row>16</xdr:row>
      <xdr:rowOff>113284</xdr:rowOff>
    </xdr:to>
    <xdr:cxnSp macro="">
      <xdr:nvCxnSpPr>
        <xdr:cNvPr id="453" name="直線コネクタ 452"/>
        <xdr:cNvCxnSpPr/>
      </xdr:nvCxnSpPr>
      <xdr:spPr>
        <a:xfrm flipV="1">
          <a:off x="13512800" y="2789724"/>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56" name="フローチャート: 判断 455"/>
        <xdr:cNvSpPr/>
      </xdr:nvSpPr>
      <xdr:spPr>
        <a:xfrm>
          <a:off x="13462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123715</xdr:rowOff>
    </xdr:from>
    <xdr:ext cx="762000" cy="259045"/>
    <xdr:sp macro="" textlink="">
      <xdr:nvSpPr>
        <xdr:cNvPr id="457" name="テキスト ボックス 456"/>
        <xdr:cNvSpPr txBox="1"/>
      </xdr:nvSpPr>
      <xdr:spPr>
        <a:xfrm>
          <a:off x="13131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151892</xdr:rowOff>
    </xdr:from>
    <xdr:to>
      <xdr:col>81</xdr:col>
      <xdr:colOff>95250</xdr:colOff>
      <xdr:row>16</xdr:row>
      <xdr:rowOff>82042</xdr:rowOff>
    </xdr:to>
    <xdr:sp macro="" textlink="">
      <xdr:nvSpPr>
        <xdr:cNvPr id="463" name="楕円 462"/>
        <xdr:cNvSpPr/>
      </xdr:nvSpPr>
      <xdr:spPr>
        <a:xfrm>
          <a:off x="169672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123969</xdr:rowOff>
    </xdr:from>
    <xdr:ext cx="762000" cy="259045"/>
    <xdr:sp macro="" textlink="">
      <xdr:nvSpPr>
        <xdr:cNvPr id="464" name="将来負担の状況該当値テキスト"/>
        <xdr:cNvSpPr txBox="1"/>
      </xdr:nvSpPr>
      <xdr:spPr>
        <a:xfrm>
          <a:off x="17106900" y="269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94784</xdr:rowOff>
    </xdr:from>
    <xdr:to>
      <xdr:col>77</xdr:col>
      <xdr:colOff>95250</xdr:colOff>
      <xdr:row>16</xdr:row>
      <xdr:rowOff>24934</xdr:rowOff>
    </xdr:to>
    <xdr:sp macro="" textlink="">
      <xdr:nvSpPr>
        <xdr:cNvPr id="465" name="楕円 464"/>
        <xdr:cNvSpPr/>
      </xdr:nvSpPr>
      <xdr:spPr>
        <a:xfrm>
          <a:off x="16129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35111</xdr:rowOff>
    </xdr:from>
    <xdr:ext cx="736600" cy="259045"/>
    <xdr:sp macro="" textlink="">
      <xdr:nvSpPr>
        <xdr:cNvPr id="466" name="テキスト ボックス 465"/>
        <xdr:cNvSpPr txBox="1"/>
      </xdr:nvSpPr>
      <xdr:spPr>
        <a:xfrm>
          <a:off x="15798800" y="243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120523</xdr:rowOff>
    </xdr:from>
    <xdr:to>
      <xdr:col>73</xdr:col>
      <xdr:colOff>44450</xdr:colOff>
      <xdr:row>16</xdr:row>
      <xdr:rowOff>50673</xdr:rowOff>
    </xdr:to>
    <xdr:sp macro="" textlink="">
      <xdr:nvSpPr>
        <xdr:cNvPr id="467" name="楕円 466"/>
        <xdr:cNvSpPr/>
      </xdr:nvSpPr>
      <xdr:spPr>
        <a:xfrm>
          <a:off x="152400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60850</xdr:rowOff>
    </xdr:from>
    <xdr:ext cx="762000" cy="259045"/>
    <xdr:sp macro="" textlink="">
      <xdr:nvSpPr>
        <xdr:cNvPr id="468" name="テキスト ボックス 467"/>
        <xdr:cNvSpPr txBox="1"/>
      </xdr:nvSpPr>
      <xdr:spPr>
        <a:xfrm>
          <a:off x="14909800" y="246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167174</xdr:rowOff>
    </xdr:from>
    <xdr:to>
      <xdr:col>68</xdr:col>
      <xdr:colOff>203200</xdr:colOff>
      <xdr:row>16</xdr:row>
      <xdr:rowOff>97324</xdr:rowOff>
    </xdr:to>
    <xdr:sp macro="" textlink="">
      <xdr:nvSpPr>
        <xdr:cNvPr id="469" name="楕円 468"/>
        <xdr:cNvSpPr/>
      </xdr:nvSpPr>
      <xdr:spPr>
        <a:xfrm>
          <a:off x="143510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107501</xdr:rowOff>
    </xdr:from>
    <xdr:ext cx="762000" cy="259045"/>
    <xdr:sp macro="" textlink="">
      <xdr:nvSpPr>
        <xdr:cNvPr id="470" name="テキスト ボックス 469"/>
        <xdr:cNvSpPr txBox="1"/>
      </xdr:nvSpPr>
      <xdr:spPr>
        <a:xfrm>
          <a:off x="14020800" y="250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62484</xdr:rowOff>
    </xdr:from>
    <xdr:to>
      <xdr:col>64</xdr:col>
      <xdr:colOff>152400</xdr:colOff>
      <xdr:row>16</xdr:row>
      <xdr:rowOff>164084</xdr:rowOff>
    </xdr:to>
    <xdr:sp macro="" textlink="">
      <xdr:nvSpPr>
        <xdr:cNvPr id="471" name="楕円 470"/>
        <xdr:cNvSpPr/>
      </xdr:nvSpPr>
      <xdr:spPr>
        <a:xfrm>
          <a:off x="1346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148861</xdr:rowOff>
    </xdr:from>
    <xdr:ext cx="762000" cy="259045"/>
    <xdr:sp macro="" textlink="">
      <xdr:nvSpPr>
        <xdr:cNvPr id="472" name="テキスト ボックス 471"/>
        <xdr:cNvSpPr txBox="1"/>
      </xdr:nvSpPr>
      <xdr:spPr>
        <a:xfrm>
          <a:off x="1313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32,051
31,728
170.46
15,051,490
14,534,576
483,559
7,581,741
12,065,364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+2.0pt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類似団体平均よりも高い水準である。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類似団体と比較して、人口当たりの職員数が少ない（上位である）にも関わらず、人件費に係る順位が中位であるのは、経常一般財源である市税収入が落ち込んでいることに加え、平成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月に副市長が就任したことに係る人件費が純増したことが要因と思われる。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16510</xdr:rowOff>
    </xdr:to>
    <xdr:cxnSp macro="">
      <xdr:nvCxnSpPr>
        <xdr:cNvPr id="66" name="直線コネクタ 65"/>
        <xdr:cNvCxnSpPr/>
      </xdr:nvCxnSpPr>
      <xdr:spPr>
        <a:xfrm>
          <a:off x="3987800" y="6291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119380</xdr:rowOff>
    </xdr:to>
    <xdr:cxnSp macro="">
      <xdr:nvCxnSpPr>
        <xdr:cNvPr id="69" name="直線コネクタ 68"/>
        <xdr:cNvCxnSpPr/>
      </xdr:nvCxnSpPr>
      <xdr:spPr>
        <a:xfrm>
          <a:off x="3098800" y="629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119380</xdr:rowOff>
    </xdr:to>
    <xdr:cxnSp macro="">
      <xdr:nvCxnSpPr>
        <xdr:cNvPr id="72" name="直線コネクタ 71"/>
        <xdr:cNvCxnSpPr/>
      </xdr:nvCxnSpPr>
      <xdr:spPr>
        <a:xfrm>
          <a:off x="2209800" y="624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73660</xdr:rowOff>
    </xdr:to>
    <xdr:cxnSp macro="">
      <xdr:nvCxnSpPr>
        <xdr:cNvPr id="75" name="直線コネクタ 74"/>
        <xdr:cNvCxnSpPr/>
      </xdr:nvCxnSpPr>
      <xdr:spPr>
        <a:xfrm>
          <a:off x="1320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92" name="テキスト ボックス 91"/>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本市の令和元年度の物件費は、決算額が平成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+89,811</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千円）増加</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ものの、それに係る経常収支比率</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これは、前年度過去最高額を記録したふるさと納税寄附金を、今年度の各種事業に充当したことにより、経常一般財源額が減少したためと思われる</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今回の変動は臨時な特定財源の増加によるものなので、今後の変動には引き続き注視していく必要がある。</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物件費を含む経常経費については、徹底した削減に取り組んでいるが、今後も事務事業の見直しや委託施設等の整理などにより一層の圧縮を図っていく必要がある。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165100</xdr:rowOff>
    </xdr:to>
    <xdr:cxnSp macro="">
      <xdr:nvCxnSpPr>
        <xdr:cNvPr id="129" name="直線コネクタ 128"/>
        <xdr:cNvCxnSpPr/>
      </xdr:nvCxnSpPr>
      <xdr:spPr>
        <a:xfrm flipV="1">
          <a:off x="15671800" y="28103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16</xdr:row>
      <xdr:rowOff>165100</xdr:rowOff>
    </xdr:to>
    <xdr:cxnSp macro="">
      <xdr:nvCxnSpPr>
        <xdr:cNvPr id="132" name="直線コネクタ 131"/>
        <xdr:cNvCxnSpPr/>
      </xdr:nvCxnSpPr>
      <xdr:spPr>
        <a:xfrm>
          <a:off x="14782800" y="2864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121557</xdr:rowOff>
    </xdr:to>
    <xdr:cxnSp macro="">
      <xdr:nvCxnSpPr>
        <xdr:cNvPr id="135" name="直線コネクタ 134"/>
        <xdr:cNvCxnSpPr/>
      </xdr:nvCxnSpPr>
      <xdr:spPr>
        <a:xfrm>
          <a:off x="13893800" y="2810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67129</xdr:rowOff>
    </xdr:to>
    <xdr:cxnSp macro="">
      <xdr:nvCxnSpPr>
        <xdr:cNvPr id="138" name="直線コネクタ 137"/>
        <xdr:cNvCxnSpPr/>
      </xdr:nvCxnSpPr>
      <xdr:spPr>
        <a:xfrm>
          <a:off x="13004800" y="2777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42" name="テキスト ボックス 141"/>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1" name="テキスト ボックス 150"/>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53" name="テキスト ボックス 152"/>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4" name="楕円 153"/>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55" name="テキスト ボックス 154"/>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70048</xdr:rowOff>
    </xdr:from>
    <xdr:ext cx="762000" cy="259045"/>
    <xdr:sp macro="" textlink="">
      <xdr:nvSpPr>
        <xdr:cNvPr id="157" name="テキスト ボックス 156"/>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+1.3pt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平均よりも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状況が続いている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扶助費の内訳では、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人口１人当たりの決算額で比べると、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生活保護費が類似団体に比べ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ポイント高いほか、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障害福祉サービス給付費等により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社会福祉費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ポイント高いのが特徴的である。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資格審査等の適正化や各種手当への独自加算等の見直しを進めていくことで、財政を圧迫する上昇傾向に歯止めをかけるよう努める。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57</xdr:row>
      <xdr:rowOff>4535</xdr:rowOff>
    </xdr:to>
    <xdr:cxnSp macro="">
      <xdr:nvCxnSpPr>
        <xdr:cNvPr id="192" name="直線コネクタ 191"/>
        <xdr:cNvCxnSpPr/>
      </xdr:nvCxnSpPr>
      <xdr:spPr>
        <a:xfrm>
          <a:off x="3987800" y="96628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94343</xdr:rowOff>
    </xdr:to>
    <xdr:cxnSp macro="">
      <xdr:nvCxnSpPr>
        <xdr:cNvPr id="195" name="直線コネクタ 194"/>
        <xdr:cNvCxnSpPr/>
      </xdr:nvCxnSpPr>
      <xdr:spPr>
        <a:xfrm flipV="1">
          <a:off x="3098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94343</xdr:rowOff>
    </xdr:to>
    <xdr:cxnSp macro="">
      <xdr:nvCxnSpPr>
        <xdr:cNvPr id="198" name="直線コネクタ 197"/>
        <xdr:cNvCxnSpPr/>
      </xdr:nvCxnSpPr>
      <xdr:spPr>
        <a:xfrm>
          <a:off x="2209800" y="9581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78015</xdr:rowOff>
    </xdr:to>
    <xdr:cxnSp macro="">
      <xdr:nvCxnSpPr>
        <xdr:cNvPr id="201" name="直線コネクタ 200"/>
        <xdr:cNvCxnSpPr/>
      </xdr:nvCxnSpPr>
      <xdr:spPr>
        <a:xfrm flipV="1">
          <a:off x="1320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04" name="フローチャート: 判断 203"/>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05" name="テキスト ボックス 204"/>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3" name="楕円 212"/>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14" name="テキスト ボックス 213"/>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5" name="楕円 214"/>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16" name="テキスト ボックス 215"/>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8" name="テキスト ボックス 21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9" name="楕円 21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20" name="テキスト ボックス 21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本市の令和元年度におけるその他の経費に係る経常収支比率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+1.8pt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ポイント減少したが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状況である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公共下水道事業特別会計繰入金の減少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株式会社</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やいた未来設立出資金の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などが要因となっている。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その一方で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介護保険特別会計繰出金や国民健康保険特別会計繰出金などは増加傾向は変わっておらず、</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社会保障費の増加が続く限りそれらに係る繰出金も増加が続くと思われる。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57</xdr:row>
      <xdr:rowOff>76381</xdr:rowOff>
    </xdr:to>
    <xdr:cxnSp macro="">
      <xdr:nvCxnSpPr>
        <xdr:cNvPr id="255" name="直線コネクタ 254"/>
        <xdr:cNvCxnSpPr/>
      </xdr:nvCxnSpPr>
      <xdr:spPr>
        <a:xfrm flipV="1">
          <a:off x="15671800" y="977065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76381</xdr:rowOff>
    </xdr:from>
    <xdr:to>
      <xdr:col>78</xdr:col>
      <xdr:colOff>69850</xdr:colOff>
      <xdr:row>57</xdr:row>
      <xdr:rowOff>89444</xdr:rowOff>
    </xdr:to>
    <xdr:cxnSp macro="">
      <xdr:nvCxnSpPr>
        <xdr:cNvPr id="258" name="直線コネクタ 257"/>
        <xdr:cNvCxnSpPr/>
      </xdr:nvCxnSpPr>
      <xdr:spPr>
        <a:xfrm flipV="1">
          <a:off x="14782800" y="9849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63319</xdr:rowOff>
    </xdr:from>
    <xdr:to>
      <xdr:col>73</xdr:col>
      <xdr:colOff>180975</xdr:colOff>
      <xdr:row>57</xdr:row>
      <xdr:rowOff>89444</xdr:rowOff>
    </xdr:to>
    <xdr:cxnSp macro="">
      <xdr:nvCxnSpPr>
        <xdr:cNvPr id="261" name="直線コネクタ 260"/>
        <xdr:cNvCxnSpPr/>
      </xdr:nvCxnSpPr>
      <xdr:spPr>
        <a:xfrm>
          <a:off x="13893800" y="9835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63319</xdr:rowOff>
    </xdr:to>
    <xdr:cxnSp macro="">
      <xdr:nvCxnSpPr>
        <xdr:cNvPr id="264" name="直線コネクタ 263"/>
        <xdr:cNvCxnSpPr/>
      </xdr:nvCxnSpPr>
      <xdr:spPr>
        <a:xfrm>
          <a:off x="13004800" y="97575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7" name="フローチャート: 判断 266"/>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8" name="テキスト ボックス 267"/>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118654</xdr:rowOff>
    </xdr:from>
    <xdr:to>
      <xdr:col>82</xdr:col>
      <xdr:colOff>158750</xdr:colOff>
      <xdr:row>57</xdr:row>
      <xdr:rowOff>48804</xdr:rowOff>
    </xdr:to>
    <xdr:sp macro="" textlink="">
      <xdr:nvSpPr>
        <xdr:cNvPr id="274" name="楕円 273"/>
        <xdr:cNvSpPr/>
      </xdr:nvSpPr>
      <xdr:spPr>
        <a:xfrm>
          <a:off x="164592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90731</xdr:rowOff>
    </xdr:from>
    <xdr:ext cx="762000" cy="259045"/>
    <xdr:sp macro="" textlink="">
      <xdr:nvSpPr>
        <xdr:cNvPr id="275" name="その他該当値テキスト"/>
        <xdr:cNvSpPr txBox="1"/>
      </xdr:nvSpPr>
      <xdr:spPr>
        <a:xfrm>
          <a:off x="16598900" y="96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25581</xdr:rowOff>
    </xdr:from>
    <xdr:to>
      <xdr:col>78</xdr:col>
      <xdr:colOff>120650</xdr:colOff>
      <xdr:row>57</xdr:row>
      <xdr:rowOff>127181</xdr:rowOff>
    </xdr:to>
    <xdr:sp macro="" textlink="">
      <xdr:nvSpPr>
        <xdr:cNvPr id="276" name="楕円 275"/>
        <xdr:cNvSpPr/>
      </xdr:nvSpPr>
      <xdr:spPr>
        <a:xfrm>
          <a:off x="15621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111958</xdr:rowOff>
    </xdr:from>
    <xdr:ext cx="736600" cy="259045"/>
    <xdr:sp macro="" textlink="">
      <xdr:nvSpPr>
        <xdr:cNvPr id="277" name="テキスト ボックス 276"/>
        <xdr:cNvSpPr txBox="1"/>
      </xdr:nvSpPr>
      <xdr:spPr>
        <a:xfrm>
          <a:off x="15290800" y="988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38644</xdr:rowOff>
    </xdr:from>
    <xdr:to>
      <xdr:col>74</xdr:col>
      <xdr:colOff>31750</xdr:colOff>
      <xdr:row>57</xdr:row>
      <xdr:rowOff>140244</xdr:rowOff>
    </xdr:to>
    <xdr:sp macro="" textlink="">
      <xdr:nvSpPr>
        <xdr:cNvPr id="278" name="楕円 277"/>
        <xdr:cNvSpPr/>
      </xdr:nvSpPr>
      <xdr:spPr>
        <a:xfrm>
          <a:off x="14732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125021</xdr:rowOff>
    </xdr:from>
    <xdr:ext cx="762000" cy="259045"/>
    <xdr:sp macro="" textlink="">
      <xdr:nvSpPr>
        <xdr:cNvPr id="279" name="テキスト ボックス 278"/>
        <xdr:cNvSpPr txBox="1"/>
      </xdr:nvSpPr>
      <xdr:spPr>
        <a:xfrm>
          <a:off x="14401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12519</xdr:rowOff>
    </xdr:from>
    <xdr:to>
      <xdr:col>69</xdr:col>
      <xdr:colOff>142875</xdr:colOff>
      <xdr:row>57</xdr:row>
      <xdr:rowOff>114119</xdr:rowOff>
    </xdr:to>
    <xdr:sp macro="" textlink="">
      <xdr:nvSpPr>
        <xdr:cNvPr id="280" name="楕円 279"/>
        <xdr:cNvSpPr/>
      </xdr:nvSpPr>
      <xdr:spPr>
        <a:xfrm>
          <a:off x="13843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98896</xdr:rowOff>
    </xdr:from>
    <xdr:ext cx="762000" cy="259045"/>
    <xdr:sp macro="" textlink="">
      <xdr:nvSpPr>
        <xdr:cNvPr id="281" name="テキスト ボックス 280"/>
        <xdr:cNvSpPr txBox="1"/>
      </xdr:nvSpPr>
      <xdr:spPr>
        <a:xfrm>
          <a:off x="13512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105591</xdr:rowOff>
    </xdr:from>
    <xdr:to>
      <xdr:col>65</xdr:col>
      <xdr:colOff>53975</xdr:colOff>
      <xdr:row>57</xdr:row>
      <xdr:rowOff>35741</xdr:rowOff>
    </xdr:to>
    <xdr:sp macro="" textlink="">
      <xdr:nvSpPr>
        <xdr:cNvPr id="282" name="楕円 281"/>
        <xdr:cNvSpPr/>
      </xdr:nvSpPr>
      <xdr:spPr>
        <a:xfrm>
          <a:off x="12954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20518</xdr:rowOff>
    </xdr:from>
    <xdr:ext cx="762000" cy="259045"/>
    <xdr:sp macro="" textlink="">
      <xdr:nvSpPr>
        <xdr:cNvPr id="283" name="テキスト ボックス 282"/>
        <xdr:cNvSpPr txBox="1"/>
      </xdr:nvSpPr>
      <xdr:spPr>
        <a:xfrm>
          <a:off x="12623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本市の令和元年度における補助</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等に係る経常収支比率</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下回った。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塩谷広域行政組合への経常的な負担金は増加したものの、各種補助金等の交付に対して、ふるさと納税基金繰入金をはじめとした基金繰入金を充当した結果、経常一般財源額が減少したためと思われる。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今回の変動は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臨時的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な特定財源の増加によるものなので、今後の変動には引き続き注視していく必要がある。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今後、各種団体への運営費補助金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社会情勢の変化等を踏まえ、個々の団体ごとに十分な精査と検証を行うことにより、積極的に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圧縮を図っていく必要がある。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62992</xdr:rowOff>
    </xdr:to>
    <xdr:cxnSp macro="">
      <xdr:nvCxnSpPr>
        <xdr:cNvPr id="313" name="直線コネクタ 312"/>
        <xdr:cNvCxnSpPr/>
      </xdr:nvCxnSpPr>
      <xdr:spPr>
        <a:xfrm flipV="1">
          <a:off x="15671800" y="61894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122428</xdr:rowOff>
    </xdr:to>
    <xdr:cxnSp macro="">
      <xdr:nvCxnSpPr>
        <xdr:cNvPr id="316" name="直線コネクタ 315"/>
        <xdr:cNvCxnSpPr/>
      </xdr:nvCxnSpPr>
      <xdr:spPr>
        <a:xfrm flipV="1">
          <a:off x="14782800" y="6235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149860</xdr:rowOff>
    </xdr:to>
    <xdr:cxnSp macro="">
      <xdr:nvCxnSpPr>
        <xdr:cNvPr id="319" name="直線コネクタ 318"/>
        <xdr:cNvCxnSpPr/>
      </xdr:nvCxnSpPr>
      <xdr:spPr>
        <a:xfrm flipV="1">
          <a:off x="13893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149860</xdr:rowOff>
    </xdr:to>
    <xdr:cxnSp macro="">
      <xdr:nvCxnSpPr>
        <xdr:cNvPr id="322" name="直線コネクタ 321"/>
        <xdr:cNvCxnSpPr/>
      </xdr:nvCxnSpPr>
      <xdr:spPr>
        <a:xfrm>
          <a:off x="13004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5" name="フローチャート: 判断 324"/>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6" name="テキスト ボックス 325"/>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32" name="楕円 331"/>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33"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4" name="楕円 333"/>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5" name="テキスト ボックス 334"/>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6" name="楕円 335"/>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7" name="テキスト ボックス 336"/>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8" name="楕円 337"/>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9" name="テキスト ボックス 33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40" name="楕円 339"/>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41" name="テキスト ボックス 340"/>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本市における令和元年度の公債費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に係る経常収支比率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2.2pt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ポイント増加したが、類似団体平均よりも少ない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今後については、大型公共事業に係る起債の元金の償還が始まり、また、今後は老朽公共施設の維持補修等に係る起債事業が予定されるため、公債費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に係る経常収支比率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は上昇するものと思われる。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78014</xdr:rowOff>
    </xdr:to>
    <xdr:cxnSp macro="">
      <xdr:nvCxnSpPr>
        <xdr:cNvPr id="376" name="直線コネクタ 375"/>
        <xdr:cNvCxnSpPr/>
      </xdr:nvCxnSpPr>
      <xdr:spPr>
        <a:xfrm>
          <a:off x="3987800" y="13075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38826</xdr:rowOff>
    </xdr:from>
    <xdr:to>
      <xdr:col>19</xdr:col>
      <xdr:colOff>187325</xdr:colOff>
      <xdr:row>76</xdr:row>
      <xdr:rowOff>45357</xdr:rowOff>
    </xdr:to>
    <xdr:cxnSp macro="">
      <xdr:nvCxnSpPr>
        <xdr:cNvPr id="379" name="直線コネクタ 378"/>
        <xdr:cNvCxnSpPr/>
      </xdr:nvCxnSpPr>
      <xdr:spPr>
        <a:xfrm>
          <a:off x="3098800" y="13069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38826</xdr:rowOff>
    </xdr:from>
    <xdr:to>
      <xdr:col>15</xdr:col>
      <xdr:colOff>98425</xdr:colOff>
      <xdr:row>76</xdr:row>
      <xdr:rowOff>58420</xdr:rowOff>
    </xdr:to>
    <xdr:cxnSp macro="">
      <xdr:nvCxnSpPr>
        <xdr:cNvPr id="382" name="直線コネクタ 381"/>
        <xdr:cNvCxnSpPr/>
      </xdr:nvCxnSpPr>
      <xdr:spPr>
        <a:xfrm flipV="1">
          <a:off x="2209800" y="13069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51888</xdr:rowOff>
    </xdr:from>
    <xdr:to>
      <xdr:col>11</xdr:col>
      <xdr:colOff>9525</xdr:colOff>
      <xdr:row>76</xdr:row>
      <xdr:rowOff>58420</xdr:rowOff>
    </xdr:to>
    <xdr:cxnSp macro="">
      <xdr:nvCxnSpPr>
        <xdr:cNvPr id="385" name="直線コネクタ 384"/>
        <xdr:cNvCxnSpPr/>
      </xdr:nvCxnSpPr>
      <xdr:spPr>
        <a:xfrm>
          <a:off x="1320800" y="13082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8" name="フローチャート: 判断 387"/>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9" name="テキスト ボックス 388"/>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27214</xdr:rowOff>
    </xdr:from>
    <xdr:to>
      <xdr:col>24</xdr:col>
      <xdr:colOff>76200</xdr:colOff>
      <xdr:row>76</xdr:row>
      <xdr:rowOff>128814</xdr:rowOff>
    </xdr:to>
    <xdr:sp macro="" textlink="">
      <xdr:nvSpPr>
        <xdr:cNvPr id="395" name="楕円 394"/>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43742</xdr:rowOff>
    </xdr:from>
    <xdr:ext cx="762000" cy="259045"/>
    <xdr:sp macro="" textlink="">
      <xdr:nvSpPr>
        <xdr:cNvPr id="396" name="公債費該当値テキスト"/>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97" name="楕円 396"/>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98" name="テキスト ボックス 397"/>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159476</xdr:rowOff>
    </xdr:from>
    <xdr:to>
      <xdr:col>15</xdr:col>
      <xdr:colOff>149225</xdr:colOff>
      <xdr:row>76</xdr:row>
      <xdr:rowOff>89626</xdr:rowOff>
    </xdr:to>
    <xdr:sp macro="" textlink="">
      <xdr:nvSpPr>
        <xdr:cNvPr id="399" name="楕円 398"/>
        <xdr:cNvSpPr/>
      </xdr:nvSpPr>
      <xdr:spPr>
        <a:xfrm>
          <a:off x="3048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99803</xdr:rowOff>
    </xdr:from>
    <xdr:ext cx="762000" cy="259045"/>
    <xdr:sp macro="" textlink="">
      <xdr:nvSpPr>
        <xdr:cNvPr id="400" name="テキスト ボックス 399"/>
        <xdr:cNvSpPr txBox="1"/>
      </xdr:nvSpPr>
      <xdr:spPr>
        <a:xfrm>
          <a:off x="2717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401" name="楕円 400"/>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402" name="テキスト ボックス 40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xdr:rowOff>
    </xdr:from>
    <xdr:to>
      <xdr:col>6</xdr:col>
      <xdr:colOff>171450</xdr:colOff>
      <xdr:row>76</xdr:row>
      <xdr:rowOff>102688</xdr:rowOff>
    </xdr:to>
    <xdr:sp macro="" textlink="">
      <xdr:nvSpPr>
        <xdr:cNvPr id="403" name="楕円 402"/>
        <xdr:cNvSpPr/>
      </xdr:nvSpPr>
      <xdr:spPr>
        <a:xfrm>
          <a:off x="1270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112865</xdr:rowOff>
    </xdr:from>
    <xdr:ext cx="762000" cy="259045"/>
    <xdr:sp macro="" textlink="">
      <xdr:nvSpPr>
        <xdr:cNvPr id="404" name="テキスト ボックス 403"/>
        <xdr:cNvSpPr txBox="1"/>
      </xdr:nvSpPr>
      <xdr:spPr>
        <a:xfrm>
          <a:off x="939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本市の令和元年度の公債費以外の経費に係る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76.3%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77.8%</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依然</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よりも高い状況ではあるものの、乖離が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ポイントに縮まった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債費以外の義務的経費の経常収支比率は増加傾向にあるが、それ以外の経費の経常収支比率は、ふるさと納税基金繰入金の増加などにより改善した。ただし、今回の改善は臨時的な特定財源が一時的に増加した結果に過ぎず、市税収入等の経常的な財源の減少傾向が変わった訳ではなく、今後も企業誘致や定住促進等による税収確保策に加え、公共施設等の使用料の見直しを行うなど、経常的収入増に向けての取組みを推進していく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26415</xdr:rowOff>
    </xdr:to>
    <xdr:cxnSp macro="">
      <xdr:nvCxnSpPr>
        <xdr:cNvPr id="435" name="直線コネクタ 434"/>
        <xdr:cNvCxnSpPr/>
      </xdr:nvCxnSpPr>
      <xdr:spPr>
        <a:xfrm flipV="1">
          <a:off x="15671800" y="13330937"/>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78</xdr:row>
      <xdr:rowOff>85852</xdr:rowOff>
    </xdr:to>
    <xdr:cxnSp macro="">
      <xdr:nvCxnSpPr>
        <xdr:cNvPr id="438" name="直線コネクタ 437"/>
        <xdr:cNvCxnSpPr/>
      </xdr:nvCxnSpPr>
      <xdr:spPr>
        <a:xfrm flipV="1">
          <a:off x="14782800" y="133995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85852</xdr:rowOff>
    </xdr:to>
    <xdr:cxnSp macro="">
      <xdr:nvCxnSpPr>
        <xdr:cNvPr id="441" name="直線コネクタ 440"/>
        <xdr:cNvCxnSpPr/>
      </xdr:nvCxnSpPr>
      <xdr:spPr>
        <a:xfrm>
          <a:off x="13893800" y="133858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78</xdr:row>
      <xdr:rowOff>12700</xdr:rowOff>
    </xdr:to>
    <xdr:cxnSp macro="">
      <xdr:nvCxnSpPr>
        <xdr:cNvPr id="444" name="直線コネクタ 443"/>
        <xdr:cNvCxnSpPr/>
      </xdr:nvCxnSpPr>
      <xdr:spPr>
        <a:xfrm>
          <a:off x="13004800" y="132806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7" name="フローチャート: 判断 446"/>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8" name="テキスト ボックス 447"/>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54" name="楕円 453"/>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55"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6" name="楕円 455"/>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7" name="テキスト ボックス 456"/>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8" name="楕円 457"/>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9" name="テキスト ボックス 458"/>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60" name="楕円 459"/>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61" name="テキスト ボックス 460"/>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62" name="楕円 461"/>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63" name="テキスト ボックス 462"/>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170575</xdr:rowOff>
    </xdr:from>
    <xdr:to>
      <xdr:col>29</xdr:col>
      <xdr:colOff>127000</xdr:colOff>
      <xdr:row>17</xdr:row>
      <xdr:rowOff>55867</xdr:rowOff>
    </xdr:to>
    <xdr:cxnSp macro="">
      <xdr:nvCxnSpPr>
        <xdr:cNvPr id="52" name="直線コネクタ 51"/>
        <xdr:cNvCxnSpPr/>
      </xdr:nvCxnSpPr>
      <xdr:spPr bwMode="auto">
        <a:xfrm flipV="1">
          <a:off x="5003800" y="2961400"/>
          <a:ext cx="647700" cy="56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55867</xdr:rowOff>
    </xdr:from>
    <xdr:to>
      <xdr:col>26</xdr:col>
      <xdr:colOff>50800</xdr:colOff>
      <xdr:row>17</xdr:row>
      <xdr:rowOff>108543</xdr:rowOff>
    </xdr:to>
    <xdr:cxnSp macro="">
      <xdr:nvCxnSpPr>
        <xdr:cNvPr id="55" name="直線コネクタ 54"/>
        <xdr:cNvCxnSpPr/>
      </xdr:nvCxnSpPr>
      <xdr:spPr bwMode="auto">
        <a:xfrm flipV="1">
          <a:off x="4305300" y="3018142"/>
          <a:ext cx="6985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108543</xdr:rowOff>
    </xdr:from>
    <xdr:to>
      <xdr:col>22</xdr:col>
      <xdr:colOff>114300</xdr:colOff>
      <xdr:row>17</xdr:row>
      <xdr:rowOff>151144</xdr:rowOff>
    </xdr:to>
    <xdr:cxnSp macro="">
      <xdr:nvCxnSpPr>
        <xdr:cNvPr id="58" name="直線コネクタ 57"/>
        <xdr:cNvCxnSpPr/>
      </xdr:nvCxnSpPr>
      <xdr:spPr bwMode="auto">
        <a:xfrm flipV="1">
          <a:off x="3606800" y="3070818"/>
          <a:ext cx="698500" cy="4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127305</xdr:rowOff>
    </xdr:from>
    <xdr:to>
      <xdr:col>18</xdr:col>
      <xdr:colOff>177800</xdr:colOff>
      <xdr:row>17</xdr:row>
      <xdr:rowOff>151144</xdr:rowOff>
    </xdr:to>
    <xdr:cxnSp macro="">
      <xdr:nvCxnSpPr>
        <xdr:cNvPr id="61" name="直線コネクタ 60"/>
        <xdr:cNvCxnSpPr/>
      </xdr:nvCxnSpPr>
      <xdr:spPr bwMode="auto">
        <a:xfrm>
          <a:off x="2908300" y="3089580"/>
          <a:ext cx="698500" cy="23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5949</xdr:rowOff>
    </xdr:from>
    <xdr:to>
      <xdr:col>15</xdr:col>
      <xdr:colOff>101600</xdr:colOff>
      <xdr:row>15</xdr:row>
      <xdr:rowOff>107549</xdr:rowOff>
    </xdr:to>
    <xdr:sp macro="" textlink="">
      <xdr:nvSpPr>
        <xdr:cNvPr id="64" name="フローチャート: 判断 63"/>
        <xdr:cNvSpPr/>
      </xdr:nvSpPr>
      <xdr:spPr bwMode="auto">
        <a:xfrm>
          <a:off x="2857500" y="2625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117726</xdr:rowOff>
    </xdr:from>
    <xdr:ext cx="762000" cy="259045"/>
    <xdr:sp macro="" textlink="">
      <xdr:nvSpPr>
        <xdr:cNvPr id="65" name="テキスト ボックス 64"/>
        <xdr:cNvSpPr txBox="1"/>
      </xdr:nvSpPr>
      <xdr:spPr>
        <a:xfrm>
          <a:off x="2527300" y="23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119775</xdr:rowOff>
    </xdr:from>
    <xdr:to>
      <xdr:col>29</xdr:col>
      <xdr:colOff>177800</xdr:colOff>
      <xdr:row>17</xdr:row>
      <xdr:rowOff>49925</xdr:rowOff>
    </xdr:to>
    <xdr:sp macro="" textlink="">
      <xdr:nvSpPr>
        <xdr:cNvPr id="71" name="楕円 70"/>
        <xdr:cNvSpPr/>
      </xdr:nvSpPr>
      <xdr:spPr bwMode="auto">
        <a:xfrm>
          <a:off x="5600700" y="291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91852</xdr:rowOff>
    </xdr:from>
    <xdr:ext cx="762000" cy="259045"/>
    <xdr:sp macro="" textlink="">
      <xdr:nvSpPr>
        <xdr:cNvPr id="72" name="人口1人当たり決算額の推移該当値テキスト130"/>
        <xdr:cNvSpPr txBox="1"/>
      </xdr:nvSpPr>
      <xdr:spPr>
        <a:xfrm>
          <a:off x="5740400" y="288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5067</xdr:rowOff>
    </xdr:from>
    <xdr:to>
      <xdr:col>26</xdr:col>
      <xdr:colOff>101600</xdr:colOff>
      <xdr:row>17</xdr:row>
      <xdr:rowOff>106667</xdr:rowOff>
    </xdr:to>
    <xdr:sp macro="" textlink="">
      <xdr:nvSpPr>
        <xdr:cNvPr id="73" name="楕円 72"/>
        <xdr:cNvSpPr/>
      </xdr:nvSpPr>
      <xdr:spPr bwMode="auto">
        <a:xfrm>
          <a:off x="4953000" y="296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91444</xdr:rowOff>
    </xdr:from>
    <xdr:ext cx="736600" cy="259045"/>
    <xdr:sp macro="" textlink="">
      <xdr:nvSpPr>
        <xdr:cNvPr id="74" name="テキスト ボックス 73"/>
        <xdr:cNvSpPr txBox="1"/>
      </xdr:nvSpPr>
      <xdr:spPr>
        <a:xfrm>
          <a:off x="4622800" y="305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57743</xdr:rowOff>
    </xdr:from>
    <xdr:to>
      <xdr:col>22</xdr:col>
      <xdr:colOff>165100</xdr:colOff>
      <xdr:row>17</xdr:row>
      <xdr:rowOff>159343</xdr:rowOff>
    </xdr:to>
    <xdr:sp macro="" textlink="">
      <xdr:nvSpPr>
        <xdr:cNvPr id="75" name="楕円 74"/>
        <xdr:cNvSpPr/>
      </xdr:nvSpPr>
      <xdr:spPr bwMode="auto">
        <a:xfrm>
          <a:off x="4254500" y="302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144120</xdr:rowOff>
    </xdr:from>
    <xdr:ext cx="762000" cy="259045"/>
    <xdr:sp macro="" textlink="">
      <xdr:nvSpPr>
        <xdr:cNvPr id="76" name="テキスト ボックス 75"/>
        <xdr:cNvSpPr txBox="1"/>
      </xdr:nvSpPr>
      <xdr:spPr>
        <a:xfrm>
          <a:off x="3924300" y="310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100344</xdr:rowOff>
    </xdr:from>
    <xdr:to>
      <xdr:col>19</xdr:col>
      <xdr:colOff>38100</xdr:colOff>
      <xdr:row>18</xdr:row>
      <xdr:rowOff>30494</xdr:rowOff>
    </xdr:to>
    <xdr:sp macro="" textlink="">
      <xdr:nvSpPr>
        <xdr:cNvPr id="77" name="楕円 76"/>
        <xdr:cNvSpPr/>
      </xdr:nvSpPr>
      <xdr:spPr bwMode="auto">
        <a:xfrm>
          <a:off x="3556000" y="306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15271</xdr:rowOff>
    </xdr:from>
    <xdr:ext cx="762000" cy="259045"/>
    <xdr:sp macro="" textlink="">
      <xdr:nvSpPr>
        <xdr:cNvPr id="78" name="テキスト ボックス 77"/>
        <xdr:cNvSpPr txBox="1"/>
      </xdr:nvSpPr>
      <xdr:spPr>
        <a:xfrm>
          <a:off x="3225800" y="314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76505</xdr:rowOff>
    </xdr:from>
    <xdr:to>
      <xdr:col>15</xdr:col>
      <xdr:colOff>101600</xdr:colOff>
      <xdr:row>18</xdr:row>
      <xdr:rowOff>6655</xdr:rowOff>
    </xdr:to>
    <xdr:sp macro="" textlink="">
      <xdr:nvSpPr>
        <xdr:cNvPr id="79" name="楕円 78"/>
        <xdr:cNvSpPr/>
      </xdr:nvSpPr>
      <xdr:spPr bwMode="auto">
        <a:xfrm>
          <a:off x="2857500" y="303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162882</xdr:rowOff>
    </xdr:from>
    <xdr:ext cx="762000" cy="259045"/>
    <xdr:sp macro="" textlink="">
      <xdr:nvSpPr>
        <xdr:cNvPr id="80" name="テキスト ボックス 79"/>
        <xdr:cNvSpPr txBox="1"/>
      </xdr:nvSpPr>
      <xdr:spPr>
        <a:xfrm>
          <a:off x="2527300" y="312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4993</xdr:rowOff>
    </xdr:from>
    <xdr:to>
      <xdr:col>29</xdr:col>
      <xdr:colOff>127000</xdr:colOff>
      <xdr:row>36</xdr:row>
      <xdr:rowOff>77753</xdr:rowOff>
    </xdr:to>
    <xdr:cxnSp macro="">
      <xdr:nvCxnSpPr>
        <xdr:cNvPr id="116" name="直線コネクタ 115"/>
        <xdr:cNvCxnSpPr/>
      </xdr:nvCxnSpPr>
      <xdr:spPr bwMode="auto">
        <a:xfrm flipV="1">
          <a:off x="5003800" y="6958243"/>
          <a:ext cx="647700" cy="72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67499</xdr:rowOff>
    </xdr:from>
    <xdr:to>
      <xdr:col>26</xdr:col>
      <xdr:colOff>50800</xdr:colOff>
      <xdr:row>36</xdr:row>
      <xdr:rowOff>77753</xdr:rowOff>
    </xdr:to>
    <xdr:cxnSp macro="">
      <xdr:nvCxnSpPr>
        <xdr:cNvPr id="119" name="直線コネクタ 118"/>
        <xdr:cNvCxnSpPr/>
      </xdr:nvCxnSpPr>
      <xdr:spPr bwMode="auto">
        <a:xfrm>
          <a:off x="4305300" y="7020749"/>
          <a:ext cx="6985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14039</xdr:rowOff>
    </xdr:from>
    <xdr:to>
      <xdr:col>22</xdr:col>
      <xdr:colOff>114300</xdr:colOff>
      <xdr:row>36</xdr:row>
      <xdr:rowOff>67499</xdr:rowOff>
    </xdr:to>
    <xdr:cxnSp macro="">
      <xdr:nvCxnSpPr>
        <xdr:cNvPr id="122" name="直線コネクタ 121"/>
        <xdr:cNvCxnSpPr/>
      </xdr:nvCxnSpPr>
      <xdr:spPr bwMode="auto">
        <a:xfrm>
          <a:off x="3606800" y="6967289"/>
          <a:ext cx="698500" cy="5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14039</xdr:rowOff>
    </xdr:from>
    <xdr:to>
      <xdr:col>18</xdr:col>
      <xdr:colOff>177800</xdr:colOff>
      <xdr:row>36</xdr:row>
      <xdr:rowOff>33013</xdr:rowOff>
    </xdr:to>
    <xdr:cxnSp macro="">
      <xdr:nvCxnSpPr>
        <xdr:cNvPr id="125" name="直線コネクタ 124"/>
        <xdr:cNvCxnSpPr/>
      </xdr:nvCxnSpPr>
      <xdr:spPr bwMode="auto">
        <a:xfrm flipV="1">
          <a:off x="2908300" y="6967289"/>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171200</xdr:rowOff>
    </xdr:from>
    <xdr:to>
      <xdr:col>15</xdr:col>
      <xdr:colOff>101600</xdr:colOff>
      <xdr:row>35</xdr:row>
      <xdr:rowOff>272800</xdr:rowOff>
    </xdr:to>
    <xdr:sp macro="" textlink="">
      <xdr:nvSpPr>
        <xdr:cNvPr id="128" name="フローチャート: 判断 127"/>
        <xdr:cNvSpPr/>
      </xdr:nvSpPr>
      <xdr:spPr bwMode="auto">
        <a:xfrm>
          <a:off x="28575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282977</xdr:rowOff>
    </xdr:from>
    <xdr:ext cx="762000" cy="259045"/>
    <xdr:sp macro="" textlink="">
      <xdr:nvSpPr>
        <xdr:cNvPr id="129" name="テキスト ボックス 128"/>
        <xdr:cNvSpPr txBox="1"/>
      </xdr:nvSpPr>
      <xdr:spPr>
        <a:xfrm>
          <a:off x="2527300" y="655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297093</xdr:rowOff>
    </xdr:from>
    <xdr:to>
      <xdr:col>29</xdr:col>
      <xdr:colOff>177800</xdr:colOff>
      <xdr:row>36</xdr:row>
      <xdr:rowOff>55793</xdr:rowOff>
    </xdr:to>
    <xdr:sp macro="" textlink="">
      <xdr:nvSpPr>
        <xdr:cNvPr id="135" name="楕円 134"/>
        <xdr:cNvSpPr/>
      </xdr:nvSpPr>
      <xdr:spPr bwMode="auto">
        <a:xfrm>
          <a:off x="5600700" y="690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269170</xdr:rowOff>
    </xdr:from>
    <xdr:ext cx="762000" cy="259045"/>
    <xdr:sp macro="" textlink="">
      <xdr:nvSpPr>
        <xdr:cNvPr id="136" name="人口1人当たり決算額の推移該当値テキスト445"/>
        <xdr:cNvSpPr txBox="1"/>
      </xdr:nvSpPr>
      <xdr:spPr>
        <a:xfrm>
          <a:off x="5740400" y="68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26953</xdr:rowOff>
    </xdr:from>
    <xdr:to>
      <xdr:col>26</xdr:col>
      <xdr:colOff>101600</xdr:colOff>
      <xdr:row>36</xdr:row>
      <xdr:rowOff>128553</xdr:rowOff>
    </xdr:to>
    <xdr:sp macro="" textlink="">
      <xdr:nvSpPr>
        <xdr:cNvPr id="137" name="楕円 136"/>
        <xdr:cNvSpPr/>
      </xdr:nvSpPr>
      <xdr:spPr bwMode="auto">
        <a:xfrm>
          <a:off x="49530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113330</xdr:rowOff>
    </xdr:from>
    <xdr:ext cx="736600" cy="259045"/>
    <xdr:sp macro="" textlink="">
      <xdr:nvSpPr>
        <xdr:cNvPr id="138" name="テキスト ボックス 137"/>
        <xdr:cNvSpPr txBox="1"/>
      </xdr:nvSpPr>
      <xdr:spPr>
        <a:xfrm>
          <a:off x="4622800" y="7066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16699</xdr:rowOff>
    </xdr:from>
    <xdr:to>
      <xdr:col>22</xdr:col>
      <xdr:colOff>165100</xdr:colOff>
      <xdr:row>36</xdr:row>
      <xdr:rowOff>118299</xdr:rowOff>
    </xdr:to>
    <xdr:sp macro="" textlink="">
      <xdr:nvSpPr>
        <xdr:cNvPr id="139" name="楕円 138"/>
        <xdr:cNvSpPr/>
      </xdr:nvSpPr>
      <xdr:spPr bwMode="auto">
        <a:xfrm>
          <a:off x="4254500" y="6969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103076</xdr:rowOff>
    </xdr:from>
    <xdr:ext cx="762000" cy="259045"/>
    <xdr:sp macro="" textlink="">
      <xdr:nvSpPr>
        <xdr:cNvPr id="140" name="テキスト ボックス 139"/>
        <xdr:cNvSpPr txBox="1"/>
      </xdr:nvSpPr>
      <xdr:spPr>
        <a:xfrm>
          <a:off x="3924300" y="705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306139</xdr:rowOff>
    </xdr:from>
    <xdr:to>
      <xdr:col>19</xdr:col>
      <xdr:colOff>38100</xdr:colOff>
      <xdr:row>36</xdr:row>
      <xdr:rowOff>64839</xdr:rowOff>
    </xdr:to>
    <xdr:sp macro="" textlink="">
      <xdr:nvSpPr>
        <xdr:cNvPr id="141" name="楕円 140"/>
        <xdr:cNvSpPr/>
      </xdr:nvSpPr>
      <xdr:spPr bwMode="auto">
        <a:xfrm>
          <a:off x="3556000" y="6916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49616</xdr:rowOff>
    </xdr:from>
    <xdr:ext cx="762000" cy="259045"/>
    <xdr:sp macro="" textlink="">
      <xdr:nvSpPr>
        <xdr:cNvPr id="142" name="テキスト ボックス 141"/>
        <xdr:cNvSpPr txBox="1"/>
      </xdr:nvSpPr>
      <xdr:spPr>
        <a:xfrm>
          <a:off x="3225800" y="700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325113</xdr:rowOff>
    </xdr:from>
    <xdr:to>
      <xdr:col>15</xdr:col>
      <xdr:colOff>101600</xdr:colOff>
      <xdr:row>36</xdr:row>
      <xdr:rowOff>83813</xdr:rowOff>
    </xdr:to>
    <xdr:sp macro="" textlink="">
      <xdr:nvSpPr>
        <xdr:cNvPr id="143" name="楕円 142"/>
        <xdr:cNvSpPr/>
      </xdr:nvSpPr>
      <xdr:spPr bwMode="auto">
        <a:xfrm>
          <a:off x="2857500" y="693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68590</xdr:rowOff>
    </xdr:from>
    <xdr:ext cx="762000" cy="259045"/>
    <xdr:sp macro="" textlink="">
      <xdr:nvSpPr>
        <xdr:cNvPr id="144" name="テキスト ボックス 143"/>
        <xdr:cNvSpPr txBox="1"/>
      </xdr:nvSpPr>
      <xdr:spPr>
        <a:xfrm>
          <a:off x="2527300" y="702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32,051
31,728
170.46
15,051,490
14,534,576
483,559
7,581,741
12,065,364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97162</xdr:rowOff>
    </xdr:from>
    <xdr:to>
      <xdr:col>24</xdr:col>
      <xdr:colOff>63500</xdr:colOff>
      <xdr:row>36</xdr:row>
      <xdr:rowOff>159683</xdr:rowOff>
    </xdr:to>
    <xdr:cxnSp macro="">
      <xdr:nvCxnSpPr>
        <xdr:cNvPr id="61" name="直線コネクタ 60"/>
        <xdr:cNvCxnSpPr/>
      </xdr:nvCxnSpPr>
      <xdr:spPr>
        <a:xfrm flipV="1">
          <a:off x="3797300" y="6269362"/>
          <a:ext cx="8382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159683</xdr:rowOff>
    </xdr:from>
    <xdr:to>
      <xdr:col>19</xdr:col>
      <xdr:colOff>177800</xdr:colOff>
      <xdr:row>37</xdr:row>
      <xdr:rowOff>15303</xdr:rowOff>
    </xdr:to>
    <xdr:cxnSp macro="">
      <xdr:nvCxnSpPr>
        <xdr:cNvPr id="64" name="直線コネクタ 63"/>
        <xdr:cNvCxnSpPr/>
      </xdr:nvCxnSpPr>
      <xdr:spPr>
        <a:xfrm flipV="1">
          <a:off x="2908300" y="6331883"/>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15303</xdr:rowOff>
    </xdr:from>
    <xdr:to>
      <xdr:col>15</xdr:col>
      <xdr:colOff>50800</xdr:colOff>
      <xdr:row>37</xdr:row>
      <xdr:rowOff>73635</xdr:rowOff>
    </xdr:to>
    <xdr:cxnSp macro="">
      <xdr:nvCxnSpPr>
        <xdr:cNvPr id="67" name="直線コネクタ 66"/>
        <xdr:cNvCxnSpPr/>
      </xdr:nvCxnSpPr>
      <xdr:spPr>
        <a:xfrm flipV="1">
          <a:off x="2019300" y="6358953"/>
          <a:ext cx="889000" cy="5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60776</xdr:rowOff>
    </xdr:from>
    <xdr:to>
      <xdr:col>10</xdr:col>
      <xdr:colOff>114300</xdr:colOff>
      <xdr:row>37</xdr:row>
      <xdr:rowOff>73635</xdr:rowOff>
    </xdr:to>
    <xdr:cxnSp macro="">
      <xdr:nvCxnSpPr>
        <xdr:cNvPr id="70" name="直線コネクタ 69"/>
        <xdr:cNvCxnSpPr/>
      </xdr:nvCxnSpPr>
      <xdr:spPr>
        <a:xfrm>
          <a:off x="1130300" y="6404426"/>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17920</xdr:rowOff>
    </xdr:from>
    <xdr:to>
      <xdr:col>6</xdr:col>
      <xdr:colOff>38100</xdr:colOff>
      <xdr:row>34</xdr:row>
      <xdr:rowOff>119520</xdr:rowOff>
    </xdr:to>
    <xdr:sp macro="" textlink="">
      <xdr:nvSpPr>
        <xdr:cNvPr id="73" name="フローチャート: 判断 72"/>
        <xdr:cNvSpPr/>
      </xdr:nvSpPr>
      <xdr:spPr>
        <a:xfrm>
          <a:off x="1079500" y="584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136047</xdr:rowOff>
    </xdr:from>
    <xdr:ext cx="534377" cy="259045"/>
    <xdr:sp macro="" textlink="">
      <xdr:nvSpPr>
        <xdr:cNvPr id="74" name="テキスト ボックス 73"/>
        <xdr:cNvSpPr txBox="1"/>
      </xdr:nvSpPr>
      <xdr:spPr>
        <a:xfrm>
          <a:off x="863111" y="56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46362</xdr:rowOff>
    </xdr:from>
    <xdr:to>
      <xdr:col>24</xdr:col>
      <xdr:colOff>114300</xdr:colOff>
      <xdr:row>36</xdr:row>
      <xdr:rowOff>147962</xdr:rowOff>
    </xdr:to>
    <xdr:sp macro="" textlink="">
      <xdr:nvSpPr>
        <xdr:cNvPr id="80" name="楕円 79"/>
        <xdr:cNvSpPr/>
      </xdr:nvSpPr>
      <xdr:spPr>
        <a:xfrm>
          <a:off x="4584700" y="62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24789</xdr:rowOff>
    </xdr:from>
    <xdr:ext cx="534377" cy="259045"/>
    <xdr:sp macro="" textlink="">
      <xdr:nvSpPr>
        <xdr:cNvPr id="81" name="人件費該当値テキスト"/>
        <xdr:cNvSpPr txBox="1"/>
      </xdr:nvSpPr>
      <xdr:spPr>
        <a:xfrm>
          <a:off x="4686300" y="61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108883</xdr:rowOff>
    </xdr:from>
    <xdr:to>
      <xdr:col>20</xdr:col>
      <xdr:colOff>38100</xdr:colOff>
      <xdr:row>37</xdr:row>
      <xdr:rowOff>39033</xdr:rowOff>
    </xdr:to>
    <xdr:sp macro="" textlink="">
      <xdr:nvSpPr>
        <xdr:cNvPr id="82" name="楕円 81"/>
        <xdr:cNvSpPr/>
      </xdr:nvSpPr>
      <xdr:spPr>
        <a:xfrm>
          <a:off x="3746500" y="628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30160</xdr:rowOff>
    </xdr:from>
    <xdr:ext cx="534377" cy="259045"/>
    <xdr:sp macro="" textlink="">
      <xdr:nvSpPr>
        <xdr:cNvPr id="83" name="テキスト ボックス 82"/>
        <xdr:cNvSpPr txBox="1"/>
      </xdr:nvSpPr>
      <xdr:spPr>
        <a:xfrm>
          <a:off x="3530111" y="63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135953</xdr:rowOff>
    </xdr:from>
    <xdr:to>
      <xdr:col>15</xdr:col>
      <xdr:colOff>101600</xdr:colOff>
      <xdr:row>37</xdr:row>
      <xdr:rowOff>66103</xdr:rowOff>
    </xdr:to>
    <xdr:sp macro="" textlink="">
      <xdr:nvSpPr>
        <xdr:cNvPr id="84" name="楕円 83"/>
        <xdr:cNvSpPr/>
      </xdr:nvSpPr>
      <xdr:spPr>
        <a:xfrm>
          <a:off x="2857500" y="63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57230</xdr:rowOff>
    </xdr:from>
    <xdr:ext cx="534377" cy="259045"/>
    <xdr:sp macro="" textlink="">
      <xdr:nvSpPr>
        <xdr:cNvPr id="85" name="テキスト ボックス 84"/>
        <xdr:cNvSpPr txBox="1"/>
      </xdr:nvSpPr>
      <xdr:spPr>
        <a:xfrm>
          <a:off x="2641111" y="640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22835</xdr:rowOff>
    </xdr:from>
    <xdr:to>
      <xdr:col>10</xdr:col>
      <xdr:colOff>165100</xdr:colOff>
      <xdr:row>37</xdr:row>
      <xdr:rowOff>124435</xdr:rowOff>
    </xdr:to>
    <xdr:sp macro="" textlink="">
      <xdr:nvSpPr>
        <xdr:cNvPr id="86" name="楕円 85"/>
        <xdr:cNvSpPr/>
      </xdr:nvSpPr>
      <xdr:spPr>
        <a:xfrm>
          <a:off x="1968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115562</xdr:rowOff>
    </xdr:from>
    <xdr:ext cx="534377" cy="259045"/>
    <xdr:sp macro="" textlink="">
      <xdr:nvSpPr>
        <xdr:cNvPr id="87" name="テキスト ボックス 86"/>
        <xdr:cNvSpPr txBox="1"/>
      </xdr:nvSpPr>
      <xdr:spPr>
        <a:xfrm>
          <a:off x="1752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9976</xdr:rowOff>
    </xdr:from>
    <xdr:to>
      <xdr:col>6</xdr:col>
      <xdr:colOff>38100</xdr:colOff>
      <xdr:row>37</xdr:row>
      <xdr:rowOff>111576</xdr:rowOff>
    </xdr:to>
    <xdr:sp macro="" textlink="">
      <xdr:nvSpPr>
        <xdr:cNvPr id="88" name="楕円 87"/>
        <xdr:cNvSpPr/>
      </xdr:nvSpPr>
      <xdr:spPr>
        <a:xfrm>
          <a:off x="1079500" y="635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102703</xdr:rowOff>
    </xdr:from>
    <xdr:ext cx="534377" cy="259045"/>
    <xdr:sp macro="" textlink="">
      <xdr:nvSpPr>
        <xdr:cNvPr id="89" name="テキスト ボックス 88"/>
        <xdr:cNvSpPr txBox="1"/>
      </xdr:nvSpPr>
      <xdr:spPr>
        <a:xfrm>
          <a:off x="863111" y="64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15091</xdr:rowOff>
    </xdr:from>
    <xdr:to>
      <xdr:col>24</xdr:col>
      <xdr:colOff>63500</xdr:colOff>
      <xdr:row>58</xdr:row>
      <xdr:rowOff>53735</xdr:rowOff>
    </xdr:to>
    <xdr:cxnSp macro="">
      <xdr:nvCxnSpPr>
        <xdr:cNvPr id="121" name="直線コネクタ 120"/>
        <xdr:cNvCxnSpPr/>
      </xdr:nvCxnSpPr>
      <xdr:spPr>
        <a:xfrm flipV="1">
          <a:off x="3797300" y="9959191"/>
          <a:ext cx="8382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53735</xdr:rowOff>
    </xdr:from>
    <xdr:to>
      <xdr:col>19</xdr:col>
      <xdr:colOff>177800</xdr:colOff>
      <xdr:row>58</xdr:row>
      <xdr:rowOff>67952</xdr:rowOff>
    </xdr:to>
    <xdr:cxnSp macro="">
      <xdr:nvCxnSpPr>
        <xdr:cNvPr id="124" name="直線コネクタ 123"/>
        <xdr:cNvCxnSpPr/>
      </xdr:nvCxnSpPr>
      <xdr:spPr>
        <a:xfrm flipV="1">
          <a:off x="2908300" y="9997835"/>
          <a:ext cx="8890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66951</xdr:rowOff>
    </xdr:from>
    <xdr:to>
      <xdr:col>15</xdr:col>
      <xdr:colOff>50800</xdr:colOff>
      <xdr:row>58</xdr:row>
      <xdr:rowOff>67952</xdr:rowOff>
    </xdr:to>
    <xdr:cxnSp macro="">
      <xdr:nvCxnSpPr>
        <xdr:cNvPr id="127" name="直線コネクタ 126"/>
        <xdr:cNvCxnSpPr/>
      </xdr:nvCxnSpPr>
      <xdr:spPr>
        <a:xfrm>
          <a:off x="2019300" y="10011051"/>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65710</xdr:rowOff>
    </xdr:from>
    <xdr:to>
      <xdr:col>10</xdr:col>
      <xdr:colOff>114300</xdr:colOff>
      <xdr:row>58</xdr:row>
      <xdr:rowOff>66951</xdr:rowOff>
    </xdr:to>
    <xdr:cxnSp macro="">
      <xdr:nvCxnSpPr>
        <xdr:cNvPr id="130" name="直線コネクタ 129"/>
        <xdr:cNvCxnSpPr/>
      </xdr:nvCxnSpPr>
      <xdr:spPr>
        <a:xfrm>
          <a:off x="1130300" y="10009810"/>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122841</xdr:rowOff>
    </xdr:from>
    <xdr:to>
      <xdr:col>6</xdr:col>
      <xdr:colOff>38100</xdr:colOff>
      <xdr:row>57</xdr:row>
      <xdr:rowOff>52991</xdr:rowOff>
    </xdr:to>
    <xdr:sp macro="" textlink="">
      <xdr:nvSpPr>
        <xdr:cNvPr id="133" name="フローチャート: 判断 132"/>
        <xdr:cNvSpPr/>
      </xdr:nvSpPr>
      <xdr:spPr>
        <a:xfrm>
          <a:off x="1079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69518</xdr:rowOff>
    </xdr:from>
    <xdr:ext cx="534377" cy="259045"/>
    <xdr:sp macro="" textlink="">
      <xdr:nvSpPr>
        <xdr:cNvPr id="134" name="テキスト ボックス 133"/>
        <xdr:cNvSpPr txBox="1"/>
      </xdr:nvSpPr>
      <xdr:spPr>
        <a:xfrm>
          <a:off x="863111" y="9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135741</xdr:rowOff>
    </xdr:from>
    <xdr:to>
      <xdr:col>24</xdr:col>
      <xdr:colOff>114300</xdr:colOff>
      <xdr:row>58</xdr:row>
      <xdr:rowOff>65891</xdr:rowOff>
    </xdr:to>
    <xdr:sp macro="" textlink="">
      <xdr:nvSpPr>
        <xdr:cNvPr id="140" name="楕円 139"/>
        <xdr:cNvSpPr/>
      </xdr:nvSpPr>
      <xdr:spPr>
        <a:xfrm>
          <a:off x="4584700" y="99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50668</xdr:rowOff>
    </xdr:from>
    <xdr:ext cx="534377" cy="259045"/>
    <xdr:sp macro="" textlink="">
      <xdr:nvSpPr>
        <xdr:cNvPr id="141" name="物件費該当値テキスト"/>
        <xdr:cNvSpPr txBox="1"/>
      </xdr:nvSpPr>
      <xdr:spPr>
        <a:xfrm>
          <a:off x="4686300" y="98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2935</xdr:rowOff>
    </xdr:from>
    <xdr:to>
      <xdr:col>20</xdr:col>
      <xdr:colOff>38100</xdr:colOff>
      <xdr:row>58</xdr:row>
      <xdr:rowOff>104535</xdr:rowOff>
    </xdr:to>
    <xdr:sp macro="" textlink="">
      <xdr:nvSpPr>
        <xdr:cNvPr id="142" name="楕円 141"/>
        <xdr:cNvSpPr/>
      </xdr:nvSpPr>
      <xdr:spPr>
        <a:xfrm>
          <a:off x="3746500" y="99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95662</xdr:rowOff>
    </xdr:from>
    <xdr:ext cx="534377" cy="259045"/>
    <xdr:sp macro="" textlink="">
      <xdr:nvSpPr>
        <xdr:cNvPr id="143" name="テキスト ボックス 142"/>
        <xdr:cNvSpPr txBox="1"/>
      </xdr:nvSpPr>
      <xdr:spPr>
        <a:xfrm>
          <a:off x="3530111" y="100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17152</xdr:rowOff>
    </xdr:from>
    <xdr:to>
      <xdr:col>15</xdr:col>
      <xdr:colOff>101600</xdr:colOff>
      <xdr:row>58</xdr:row>
      <xdr:rowOff>118752</xdr:rowOff>
    </xdr:to>
    <xdr:sp macro="" textlink="">
      <xdr:nvSpPr>
        <xdr:cNvPr id="144" name="楕円 143"/>
        <xdr:cNvSpPr/>
      </xdr:nvSpPr>
      <xdr:spPr>
        <a:xfrm>
          <a:off x="2857500" y="99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109879</xdr:rowOff>
    </xdr:from>
    <xdr:ext cx="534377" cy="259045"/>
    <xdr:sp macro="" textlink="">
      <xdr:nvSpPr>
        <xdr:cNvPr id="145" name="テキスト ボックス 144"/>
        <xdr:cNvSpPr txBox="1"/>
      </xdr:nvSpPr>
      <xdr:spPr>
        <a:xfrm>
          <a:off x="2641111" y="100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16151</xdr:rowOff>
    </xdr:from>
    <xdr:to>
      <xdr:col>10</xdr:col>
      <xdr:colOff>165100</xdr:colOff>
      <xdr:row>58</xdr:row>
      <xdr:rowOff>117751</xdr:rowOff>
    </xdr:to>
    <xdr:sp macro="" textlink="">
      <xdr:nvSpPr>
        <xdr:cNvPr id="146" name="楕円 145"/>
        <xdr:cNvSpPr/>
      </xdr:nvSpPr>
      <xdr:spPr>
        <a:xfrm>
          <a:off x="1968500" y="996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108878</xdr:rowOff>
    </xdr:from>
    <xdr:ext cx="534377" cy="259045"/>
    <xdr:sp macro="" textlink="">
      <xdr:nvSpPr>
        <xdr:cNvPr id="147" name="テキスト ボックス 146"/>
        <xdr:cNvSpPr txBox="1"/>
      </xdr:nvSpPr>
      <xdr:spPr>
        <a:xfrm>
          <a:off x="1752111" y="1005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14910</xdr:rowOff>
    </xdr:from>
    <xdr:to>
      <xdr:col>6</xdr:col>
      <xdr:colOff>38100</xdr:colOff>
      <xdr:row>58</xdr:row>
      <xdr:rowOff>116510</xdr:rowOff>
    </xdr:to>
    <xdr:sp macro="" textlink="">
      <xdr:nvSpPr>
        <xdr:cNvPr id="148" name="楕円 147"/>
        <xdr:cNvSpPr/>
      </xdr:nvSpPr>
      <xdr:spPr>
        <a:xfrm>
          <a:off x="1079500" y="99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107637</xdr:rowOff>
    </xdr:from>
    <xdr:ext cx="534377" cy="259045"/>
    <xdr:sp macro="" textlink="">
      <xdr:nvSpPr>
        <xdr:cNvPr id="149" name="テキスト ボックス 148"/>
        <xdr:cNvSpPr txBox="1"/>
      </xdr:nvSpPr>
      <xdr:spPr>
        <a:xfrm>
          <a:off x="863111" y="100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146483</xdr:rowOff>
    </xdr:from>
    <xdr:to>
      <xdr:col>24</xdr:col>
      <xdr:colOff>63500</xdr:colOff>
      <xdr:row>78</xdr:row>
      <xdr:rowOff>161683</xdr:rowOff>
    </xdr:to>
    <xdr:cxnSp macro="">
      <xdr:nvCxnSpPr>
        <xdr:cNvPr id="178" name="直線コネクタ 177"/>
        <xdr:cNvCxnSpPr/>
      </xdr:nvCxnSpPr>
      <xdr:spPr>
        <a:xfrm flipV="1">
          <a:off x="3797300" y="13519583"/>
          <a:ext cx="838200" cy="1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161683</xdr:rowOff>
    </xdr:from>
    <xdr:to>
      <xdr:col>19</xdr:col>
      <xdr:colOff>177800</xdr:colOff>
      <xdr:row>78</xdr:row>
      <xdr:rowOff>170142</xdr:rowOff>
    </xdr:to>
    <xdr:cxnSp macro="">
      <xdr:nvCxnSpPr>
        <xdr:cNvPr id="181" name="直線コネクタ 180"/>
        <xdr:cNvCxnSpPr/>
      </xdr:nvCxnSpPr>
      <xdr:spPr>
        <a:xfrm flipV="1">
          <a:off x="2908300" y="13534783"/>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170142</xdr:rowOff>
    </xdr:from>
    <xdr:to>
      <xdr:col>15</xdr:col>
      <xdr:colOff>50800</xdr:colOff>
      <xdr:row>79</xdr:row>
      <xdr:rowOff>10655</xdr:rowOff>
    </xdr:to>
    <xdr:cxnSp macro="">
      <xdr:nvCxnSpPr>
        <xdr:cNvPr id="184" name="直線コネクタ 183"/>
        <xdr:cNvCxnSpPr/>
      </xdr:nvCxnSpPr>
      <xdr:spPr>
        <a:xfrm flipV="1">
          <a:off x="2019300" y="13543242"/>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10655</xdr:rowOff>
    </xdr:from>
    <xdr:to>
      <xdr:col>10</xdr:col>
      <xdr:colOff>114300</xdr:colOff>
      <xdr:row>79</xdr:row>
      <xdr:rowOff>22885</xdr:rowOff>
    </xdr:to>
    <xdr:cxnSp macro="">
      <xdr:nvCxnSpPr>
        <xdr:cNvPr id="187" name="直線コネクタ 186"/>
        <xdr:cNvCxnSpPr/>
      </xdr:nvCxnSpPr>
      <xdr:spPr>
        <a:xfrm flipV="1">
          <a:off x="1130300" y="13555205"/>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74803</xdr:rowOff>
    </xdr:from>
    <xdr:to>
      <xdr:col>6</xdr:col>
      <xdr:colOff>38100</xdr:colOff>
      <xdr:row>78</xdr:row>
      <xdr:rowOff>4953</xdr:rowOff>
    </xdr:to>
    <xdr:sp macro="" textlink="">
      <xdr:nvSpPr>
        <xdr:cNvPr id="190" name="フローチャート: 判断 189"/>
        <xdr:cNvSpPr/>
      </xdr:nvSpPr>
      <xdr:spPr>
        <a:xfrm>
          <a:off x="1079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21480</xdr:rowOff>
    </xdr:from>
    <xdr:ext cx="469744" cy="259045"/>
    <xdr:sp macro="" textlink="">
      <xdr:nvSpPr>
        <xdr:cNvPr id="191" name="テキスト ボックス 190"/>
        <xdr:cNvSpPr txBox="1"/>
      </xdr:nvSpPr>
      <xdr:spPr>
        <a:xfrm>
          <a:off x="895428"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95683</xdr:rowOff>
    </xdr:from>
    <xdr:to>
      <xdr:col>24</xdr:col>
      <xdr:colOff>114300</xdr:colOff>
      <xdr:row>79</xdr:row>
      <xdr:rowOff>25833</xdr:rowOff>
    </xdr:to>
    <xdr:sp macro="" textlink="">
      <xdr:nvSpPr>
        <xdr:cNvPr id="197" name="楕円 196"/>
        <xdr:cNvSpPr/>
      </xdr:nvSpPr>
      <xdr:spPr>
        <a:xfrm>
          <a:off x="4584700" y="13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10610</xdr:rowOff>
    </xdr:from>
    <xdr:ext cx="469744" cy="259045"/>
    <xdr:sp macro="" textlink="">
      <xdr:nvSpPr>
        <xdr:cNvPr id="198" name="維持補修費該当値テキスト"/>
        <xdr:cNvSpPr txBox="1"/>
      </xdr:nvSpPr>
      <xdr:spPr>
        <a:xfrm>
          <a:off x="4686300" y="1338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110883</xdr:rowOff>
    </xdr:from>
    <xdr:to>
      <xdr:col>20</xdr:col>
      <xdr:colOff>38100</xdr:colOff>
      <xdr:row>79</xdr:row>
      <xdr:rowOff>41033</xdr:rowOff>
    </xdr:to>
    <xdr:sp macro="" textlink="">
      <xdr:nvSpPr>
        <xdr:cNvPr id="199" name="楕円 198"/>
        <xdr:cNvSpPr/>
      </xdr:nvSpPr>
      <xdr:spPr>
        <a:xfrm>
          <a:off x="3746500" y="134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32160</xdr:rowOff>
    </xdr:from>
    <xdr:ext cx="469744" cy="259045"/>
    <xdr:sp macro="" textlink="">
      <xdr:nvSpPr>
        <xdr:cNvPr id="200" name="テキスト ボックス 199"/>
        <xdr:cNvSpPr txBox="1"/>
      </xdr:nvSpPr>
      <xdr:spPr>
        <a:xfrm>
          <a:off x="3562428" y="1357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119342</xdr:rowOff>
    </xdr:from>
    <xdr:to>
      <xdr:col>15</xdr:col>
      <xdr:colOff>101600</xdr:colOff>
      <xdr:row>79</xdr:row>
      <xdr:rowOff>49492</xdr:rowOff>
    </xdr:to>
    <xdr:sp macro="" textlink="">
      <xdr:nvSpPr>
        <xdr:cNvPr id="201" name="楕円 200"/>
        <xdr:cNvSpPr/>
      </xdr:nvSpPr>
      <xdr:spPr>
        <a:xfrm>
          <a:off x="2857500" y="1349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40619</xdr:rowOff>
    </xdr:from>
    <xdr:ext cx="469744" cy="259045"/>
    <xdr:sp macro="" textlink="">
      <xdr:nvSpPr>
        <xdr:cNvPr id="202" name="テキスト ボックス 201"/>
        <xdr:cNvSpPr txBox="1"/>
      </xdr:nvSpPr>
      <xdr:spPr>
        <a:xfrm>
          <a:off x="2673428" y="1358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131305</xdr:rowOff>
    </xdr:from>
    <xdr:to>
      <xdr:col>10</xdr:col>
      <xdr:colOff>165100</xdr:colOff>
      <xdr:row>79</xdr:row>
      <xdr:rowOff>61455</xdr:rowOff>
    </xdr:to>
    <xdr:sp macro="" textlink="">
      <xdr:nvSpPr>
        <xdr:cNvPr id="203" name="楕円 202"/>
        <xdr:cNvSpPr/>
      </xdr:nvSpPr>
      <xdr:spPr>
        <a:xfrm>
          <a:off x="1968500" y="135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52582</xdr:rowOff>
    </xdr:from>
    <xdr:ext cx="378565" cy="259045"/>
    <xdr:sp macro="" textlink="">
      <xdr:nvSpPr>
        <xdr:cNvPr id="204" name="テキスト ボックス 203"/>
        <xdr:cNvSpPr txBox="1"/>
      </xdr:nvSpPr>
      <xdr:spPr>
        <a:xfrm>
          <a:off x="1830017" y="13597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143535</xdr:rowOff>
    </xdr:from>
    <xdr:to>
      <xdr:col>6</xdr:col>
      <xdr:colOff>38100</xdr:colOff>
      <xdr:row>79</xdr:row>
      <xdr:rowOff>73685</xdr:rowOff>
    </xdr:to>
    <xdr:sp macro="" textlink="">
      <xdr:nvSpPr>
        <xdr:cNvPr id="205" name="楕円 204"/>
        <xdr:cNvSpPr/>
      </xdr:nvSpPr>
      <xdr:spPr>
        <a:xfrm>
          <a:off x="1079500" y="13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64812</xdr:rowOff>
    </xdr:from>
    <xdr:ext cx="378565" cy="259045"/>
    <xdr:sp macro="" textlink="">
      <xdr:nvSpPr>
        <xdr:cNvPr id="206" name="テキスト ボックス 205"/>
        <xdr:cNvSpPr txBox="1"/>
      </xdr:nvSpPr>
      <xdr:spPr>
        <a:xfrm>
          <a:off x="941017" y="1360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115239</xdr:rowOff>
    </xdr:from>
    <xdr:to>
      <xdr:col>24</xdr:col>
      <xdr:colOff>63500</xdr:colOff>
      <xdr:row>95</xdr:row>
      <xdr:rowOff>43025</xdr:rowOff>
    </xdr:to>
    <xdr:cxnSp macro="">
      <xdr:nvCxnSpPr>
        <xdr:cNvPr id="234" name="直線コネクタ 233"/>
        <xdr:cNvCxnSpPr/>
      </xdr:nvCxnSpPr>
      <xdr:spPr>
        <a:xfrm flipV="1">
          <a:off x="3797300" y="16231539"/>
          <a:ext cx="838200" cy="9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43025</xdr:rowOff>
    </xdr:from>
    <xdr:to>
      <xdr:col>19</xdr:col>
      <xdr:colOff>177800</xdr:colOff>
      <xdr:row>95</xdr:row>
      <xdr:rowOff>94804</xdr:rowOff>
    </xdr:to>
    <xdr:cxnSp macro="">
      <xdr:nvCxnSpPr>
        <xdr:cNvPr id="237" name="直線コネクタ 236"/>
        <xdr:cNvCxnSpPr/>
      </xdr:nvCxnSpPr>
      <xdr:spPr>
        <a:xfrm flipV="1">
          <a:off x="2908300" y="16330775"/>
          <a:ext cx="889000" cy="5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94804</xdr:rowOff>
    </xdr:from>
    <xdr:to>
      <xdr:col>15</xdr:col>
      <xdr:colOff>50800</xdr:colOff>
      <xdr:row>95</xdr:row>
      <xdr:rowOff>103192</xdr:rowOff>
    </xdr:to>
    <xdr:cxnSp macro="">
      <xdr:nvCxnSpPr>
        <xdr:cNvPr id="240" name="直線コネクタ 239"/>
        <xdr:cNvCxnSpPr/>
      </xdr:nvCxnSpPr>
      <xdr:spPr>
        <a:xfrm flipV="1">
          <a:off x="2019300" y="16382554"/>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103192</xdr:rowOff>
    </xdr:from>
    <xdr:to>
      <xdr:col>10</xdr:col>
      <xdr:colOff>114300</xdr:colOff>
      <xdr:row>96</xdr:row>
      <xdr:rowOff>23845</xdr:rowOff>
    </xdr:to>
    <xdr:cxnSp macro="">
      <xdr:nvCxnSpPr>
        <xdr:cNvPr id="243" name="直線コネクタ 242"/>
        <xdr:cNvCxnSpPr/>
      </xdr:nvCxnSpPr>
      <xdr:spPr>
        <a:xfrm flipV="1">
          <a:off x="1130300" y="16390942"/>
          <a:ext cx="8890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58336</xdr:rowOff>
    </xdr:from>
    <xdr:to>
      <xdr:col>6</xdr:col>
      <xdr:colOff>38100</xdr:colOff>
      <xdr:row>95</xdr:row>
      <xdr:rowOff>159936</xdr:rowOff>
    </xdr:to>
    <xdr:sp macro="" textlink="">
      <xdr:nvSpPr>
        <xdr:cNvPr id="246" name="フローチャート: 判断 245"/>
        <xdr:cNvSpPr/>
      </xdr:nvSpPr>
      <xdr:spPr>
        <a:xfrm>
          <a:off x="1079500" y="1634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5013</xdr:rowOff>
    </xdr:from>
    <xdr:ext cx="534377" cy="259045"/>
    <xdr:sp macro="" textlink="">
      <xdr:nvSpPr>
        <xdr:cNvPr id="247" name="テキスト ボックス 246"/>
        <xdr:cNvSpPr txBox="1"/>
      </xdr:nvSpPr>
      <xdr:spPr>
        <a:xfrm>
          <a:off x="863111" y="161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64439</xdr:rowOff>
    </xdr:from>
    <xdr:to>
      <xdr:col>24</xdr:col>
      <xdr:colOff>114300</xdr:colOff>
      <xdr:row>94</xdr:row>
      <xdr:rowOff>166039</xdr:rowOff>
    </xdr:to>
    <xdr:sp macro="" textlink="">
      <xdr:nvSpPr>
        <xdr:cNvPr id="253" name="楕円 252"/>
        <xdr:cNvSpPr/>
      </xdr:nvSpPr>
      <xdr:spPr>
        <a:xfrm>
          <a:off x="4584700" y="161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87316</xdr:rowOff>
    </xdr:from>
    <xdr:ext cx="534377" cy="259045"/>
    <xdr:sp macro="" textlink="">
      <xdr:nvSpPr>
        <xdr:cNvPr id="254" name="扶助費該当値テキスト"/>
        <xdr:cNvSpPr txBox="1"/>
      </xdr:nvSpPr>
      <xdr:spPr>
        <a:xfrm>
          <a:off x="4686300" y="1603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163675</xdr:rowOff>
    </xdr:from>
    <xdr:to>
      <xdr:col>20</xdr:col>
      <xdr:colOff>38100</xdr:colOff>
      <xdr:row>95</xdr:row>
      <xdr:rowOff>93825</xdr:rowOff>
    </xdr:to>
    <xdr:sp macro="" textlink="">
      <xdr:nvSpPr>
        <xdr:cNvPr id="255" name="楕円 254"/>
        <xdr:cNvSpPr/>
      </xdr:nvSpPr>
      <xdr:spPr>
        <a:xfrm>
          <a:off x="3746500" y="162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110352</xdr:rowOff>
    </xdr:from>
    <xdr:ext cx="534377" cy="259045"/>
    <xdr:sp macro="" textlink="">
      <xdr:nvSpPr>
        <xdr:cNvPr id="256" name="テキスト ボックス 255"/>
        <xdr:cNvSpPr txBox="1"/>
      </xdr:nvSpPr>
      <xdr:spPr>
        <a:xfrm>
          <a:off x="3530111" y="1605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44004</xdr:rowOff>
    </xdr:from>
    <xdr:to>
      <xdr:col>15</xdr:col>
      <xdr:colOff>101600</xdr:colOff>
      <xdr:row>95</xdr:row>
      <xdr:rowOff>145604</xdr:rowOff>
    </xdr:to>
    <xdr:sp macro="" textlink="">
      <xdr:nvSpPr>
        <xdr:cNvPr id="257" name="楕円 256"/>
        <xdr:cNvSpPr/>
      </xdr:nvSpPr>
      <xdr:spPr>
        <a:xfrm>
          <a:off x="2857500" y="163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162131</xdr:rowOff>
    </xdr:from>
    <xdr:ext cx="534377" cy="259045"/>
    <xdr:sp macro="" textlink="">
      <xdr:nvSpPr>
        <xdr:cNvPr id="258" name="テキスト ボックス 257"/>
        <xdr:cNvSpPr txBox="1"/>
      </xdr:nvSpPr>
      <xdr:spPr>
        <a:xfrm>
          <a:off x="2641111" y="161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52392</xdr:rowOff>
    </xdr:from>
    <xdr:to>
      <xdr:col>10</xdr:col>
      <xdr:colOff>165100</xdr:colOff>
      <xdr:row>95</xdr:row>
      <xdr:rowOff>153992</xdr:rowOff>
    </xdr:to>
    <xdr:sp macro="" textlink="">
      <xdr:nvSpPr>
        <xdr:cNvPr id="259" name="楕円 258"/>
        <xdr:cNvSpPr/>
      </xdr:nvSpPr>
      <xdr:spPr>
        <a:xfrm>
          <a:off x="1968500" y="163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170519</xdr:rowOff>
    </xdr:from>
    <xdr:ext cx="534377" cy="259045"/>
    <xdr:sp macro="" textlink="">
      <xdr:nvSpPr>
        <xdr:cNvPr id="260" name="テキスト ボックス 259"/>
        <xdr:cNvSpPr txBox="1"/>
      </xdr:nvSpPr>
      <xdr:spPr>
        <a:xfrm>
          <a:off x="1752111" y="161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144495</xdr:rowOff>
    </xdr:from>
    <xdr:to>
      <xdr:col>6</xdr:col>
      <xdr:colOff>38100</xdr:colOff>
      <xdr:row>96</xdr:row>
      <xdr:rowOff>74645</xdr:rowOff>
    </xdr:to>
    <xdr:sp macro="" textlink="">
      <xdr:nvSpPr>
        <xdr:cNvPr id="261" name="楕円 260"/>
        <xdr:cNvSpPr/>
      </xdr:nvSpPr>
      <xdr:spPr>
        <a:xfrm>
          <a:off x="1079500" y="16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65772</xdr:rowOff>
    </xdr:from>
    <xdr:ext cx="534377" cy="259045"/>
    <xdr:sp macro="" textlink="">
      <xdr:nvSpPr>
        <xdr:cNvPr id="262" name="テキスト ボックス 261"/>
        <xdr:cNvSpPr txBox="1"/>
      </xdr:nvSpPr>
      <xdr:spPr>
        <a:xfrm>
          <a:off x="863111" y="165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52664</xdr:rowOff>
    </xdr:from>
    <xdr:to>
      <xdr:col>55</xdr:col>
      <xdr:colOff>0</xdr:colOff>
      <xdr:row>36</xdr:row>
      <xdr:rowOff>10945</xdr:rowOff>
    </xdr:to>
    <xdr:cxnSp macro="">
      <xdr:nvCxnSpPr>
        <xdr:cNvPr id="291" name="直線コネクタ 290"/>
        <xdr:cNvCxnSpPr/>
      </xdr:nvCxnSpPr>
      <xdr:spPr>
        <a:xfrm>
          <a:off x="9639300" y="6053414"/>
          <a:ext cx="838200" cy="1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52664</xdr:rowOff>
    </xdr:from>
    <xdr:to>
      <xdr:col>50</xdr:col>
      <xdr:colOff>114300</xdr:colOff>
      <xdr:row>36</xdr:row>
      <xdr:rowOff>142344</xdr:rowOff>
    </xdr:to>
    <xdr:cxnSp macro="">
      <xdr:nvCxnSpPr>
        <xdr:cNvPr id="294" name="直線コネクタ 293"/>
        <xdr:cNvCxnSpPr/>
      </xdr:nvCxnSpPr>
      <xdr:spPr>
        <a:xfrm flipV="1">
          <a:off x="8750300" y="6053414"/>
          <a:ext cx="889000" cy="2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142344</xdr:rowOff>
    </xdr:from>
    <xdr:to>
      <xdr:col>45</xdr:col>
      <xdr:colOff>177800</xdr:colOff>
      <xdr:row>37</xdr:row>
      <xdr:rowOff>4163</xdr:rowOff>
    </xdr:to>
    <xdr:cxnSp macro="">
      <xdr:nvCxnSpPr>
        <xdr:cNvPr id="297" name="直線コネクタ 296"/>
        <xdr:cNvCxnSpPr/>
      </xdr:nvCxnSpPr>
      <xdr:spPr>
        <a:xfrm flipV="1">
          <a:off x="7861300" y="6314544"/>
          <a:ext cx="8890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4163</xdr:rowOff>
    </xdr:from>
    <xdr:to>
      <xdr:col>41</xdr:col>
      <xdr:colOff>50800</xdr:colOff>
      <xdr:row>37</xdr:row>
      <xdr:rowOff>26825</xdr:rowOff>
    </xdr:to>
    <xdr:cxnSp macro="">
      <xdr:nvCxnSpPr>
        <xdr:cNvPr id="300" name="直線コネクタ 299"/>
        <xdr:cNvCxnSpPr/>
      </xdr:nvCxnSpPr>
      <xdr:spPr>
        <a:xfrm flipV="1">
          <a:off x="6972300" y="6347813"/>
          <a:ext cx="8890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2154</xdr:rowOff>
    </xdr:from>
    <xdr:to>
      <xdr:col>36</xdr:col>
      <xdr:colOff>165100</xdr:colOff>
      <xdr:row>36</xdr:row>
      <xdr:rowOff>103754</xdr:rowOff>
    </xdr:to>
    <xdr:sp macro="" textlink="">
      <xdr:nvSpPr>
        <xdr:cNvPr id="303" name="フローチャート: 判断 302"/>
        <xdr:cNvSpPr/>
      </xdr:nvSpPr>
      <xdr:spPr>
        <a:xfrm>
          <a:off x="6921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120281</xdr:rowOff>
    </xdr:from>
    <xdr:ext cx="534377" cy="259045"/>
    <xdr:sp macro="" textlink="">
      <xdr:nvSpPr>
        <xdr:cNvPr id="304" name="テキスト ボックス 303"/>
        <xdr:cNvSpPr txBox="1"/>
      </xdr:nvSpPr>
      <xdr:spPr>
        <a:xfrm>
          <a:off x="6705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131595</xdr:rowOff>
    </xdr:from>
    <xdr:to>
      <xdr:col>55</xdr:col>
      <xdr:colOff>50800</xdr:colOff>
      <xdr:row>36</xdr:row>
      <xdr:rowOff>61745</xdr:rowOff>
    </xdr:to>
    <xdr:sp macro="" textlink="">
      <xdr:nvSpPr>
        <xdr:cNvPr id="310" name="楕円 309"/>
        <xdr:cNvSpPr/>
      </xdr:nvSpPr>
      <xdr:spPr>
        <a:xfrm>
          <a:off x="10426700" y="61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154472</xdr:rowOff>
    </xdr:from>
    <xdr:ext cx="534377" cy="259045"/>
    <xdr:sp macro="" textlink="">
      <xdr:nvSpPr>
        <xdr:cNvPr id="311" name="補助費等該当値テキスト"/>
        <xdr:cNvSpPr txBox="1"/>
      </xdr:nvSpPr>
      <xdr:spPr>
        <a:xfrm>
          <a:off x="10528300" y="59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1864</xdr:rowOff>
    </xdr:from>
    <xdr:to>
      <xdr:col>50</xdr:col>
      <xdr:colOff>165100</xdr:colOff>
      <xdr:row>35</xdr:row>
      <xdr:rowOff>103464</xdr:rowOff>
    </xdr:to>
    <xdr:sp macro="" textlink="">
      <xdr:nvSpPr>
        <xdr:cNvPr id="312" name="楕円 311"/>
        <xdr:cNvSpPr/>
      </xdr:nvSpPr>
      <xdr:spPr>
        <a:xfrm>
          <a:off x="9588500" y="60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119991</xdr:rowOff>
    </xdr:from>
    <xdr:ext cx="534377" cy="259045"/>
    <xdr:sp macro="" textlink="">
      <xdr:nvSpPr>
        <xdr:cNvPr id="313" name="テキスト ボックス 312"/>
        <xdr:cNvSpPr txBox="1"/>
      </xdr:nvSpPr>
      <xdr:spPr>
        <a:xfrm>
          <a:off x="9372111" y="57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91544</xdr:rowOff>
    </xdr:from>
    <xdr:to>
      <xdr:col>46</xdr:col>
      <xdr:colOff>38100</xdr:colOff>
      <xdr:row>37</xdr:row>
      <xdr:rowOff>21694</xdr:rowOff>
    </xdr:to>
    <xdr:sp macro="" textlink="">
      <xdr:nvSpPr>
        <xdr:cNvPr id="314" name="楕円 313"/>
        <xdr:cNvSpPr/>
      </xdr:nvSpPr>
      <xdr:spPr>
        <a:xfrm>
          <a:off x="8699500" y="62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12821</xdr:rowOff>
    </xdr:from>
    <xdr:ext cx="534377" cy="259045"/>
    <xdr:sp macro="" textlink="">
      <xdr:nvSpPr>
        <xdr:cNvPr id="315" name="テキスト ボックス 314"/>
        <xdr:cNvSpPr txBox="1"/>
      </xdr:nvSpPr>
      <xdr:spPr>
        <a:xfrm>
          <a:off x="8483111" y="63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124813</xdr:rowOff>
    </xdr:from>
    <xdr:to>
      <xdr:col>41</xdr:col>
      <xdr:colOff>101600</xdr:colOff>
      <xdr:row>37</xdr:row>
      <xdr:rowOff>54963</xdr:rowOff>
    </xdr:to>
    <xdr:sp macro="" textlink="">
      <xdr:nvSpPr>
        <xdr:cNvPr id="316" name="楕円 315"/>
        <xdr:cNvSpPr/>
      </xdr:nvSpPr>
      <xdr:spPr>
        <a:xfrm>
          <a:off x="7810500" y="62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46090</xdr:rowOff>
    </xdr:from>
    <xdr:ext cx="534377" cy="259045"/>
    <xdr:sp macro="" textlink="">
      <xdr:nvSpPr>
        <xdr:cNvPr id="317" name="テキスト ボックス 316"/>
        <xdr:cNvSpPr txBox="1"/>
      </xdr:nvSpPr>
      <xdr:spPr>
        <a:xfrm>
          <a:off x="7594111" y="63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147475</xdr:rowOff>
    </xdr:from>
    <xdr:to>
      <xdr:col>36</xdr:col>
      <xdr:colOff>165100</xdr:colOff>
      <xdr:row>37</xdr:row>
      <xdr:rowOff>77625</xdr:rowOff>
    </xdr:to>
    <xdr:sp macro="" textlink="">
      <xdr:nvSpPr>
        <xdr:cNvPr id="318" name="楕円 317"/>
        <xdr:cNvSpPr/>
      </xdr:nvSpPr>
      <xdr:spPr>
        <a:xfrm>
          <a:off x="6921500" y="631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68752</xdr:rowOff>
    </xdr:from>
    <xdr:ext cx="534377" cy="259045"/>
    <xdr:sp macro="" textlink="">
      <xdr:nvSpPr>
        <xdr:cNvPr id="319" name="テキスト ボックス 318"/>
        <xdr:cNvSpPr txBox="1"/>
      </xdr:nvSpPr>
      <xdr:spPr>
        <a:xfrm>
          <a:off x="6705111" y="64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1324</xdr:rowOff>
    </xdr:from>
    <xdr:to>
      <xdr:col>55</xdr:col>
      <xdr:colOff>0</xdr:colOff>
      <xdr:row>58</xdr:row>
      <xdr:rowOff>30998</xdr:rowOff>
    </xdr:to>
    <xdr:cxnSp macro="">
      <xdr:nvCxnSpPr>
        <xdr:cNvPr id="346" name="直線コネクタ 345"/>
        <xdr:cNvCxnSpPr/>
      </xdr:nvCxnSpPr>
      <xdr:spPr>
        <a:xfrm flipV="1">
          <a:off x="9639300" y="9945424"/>
          <a:ext cx="838200" cy="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26836</xdr:rowOff>
    </xdr:from>
    <xdr:to>
      <xdr:col>50</xdr:col>
      <xdr:colOff>114300</xdr:colOff>
      <xdr:row>58</xdr:row>
      <xdr:rowOff>30998</xdr:rowOff>
    </xdr:to>
    <xdr:cxnSp macro="">
      <xdr:nvCxnSpPr>
        <xdr:cNvPr id="349" name="直線コネクタ 348"/>
        <xdr:cNvCxnSpPr/>
      </xdr:nvCxnSpPr>
      <xdr:spPr>
        <a:xfrm>
          <a:off x="8750300" y="9970936"/>
          <a:ext cx="889000" cy="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26836</xdr:rowOff>
    </xdr:from>
    <xdr:to>
      <xdr:col>45</xdr:col>
      <xdr:colOff>177800</xdr:colOff>
      <xdr:row>58</xdr:row>
      <xdr:rowOff>55425</xdr:rowOff>
    </xdr:to>
    <xdr:cxnSp macro="">
      <xdr:nvCxnSpPr>
        <xdr:cNvPr id="352" name="直線コネクタ 351"/>
        <xdr:cNvCxnSpPr/>
      </xdr:nvCxnSpPr>
      <xdr:spPr>
        <a:xfrm flipV="1">
          <a:off x="7861300" y="9970936"/>
          <a:ext cx="8890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32430</xdr:rowOff>
    </xdr:from>
    <xdr:to>
      <xdr:col>41</xdr:col>
      <xdr:colOff>50800</xdr:colOff>
      <xdr:row>58</xdr:row>
      <xdr:rowOff>55425</xdr:rowOff>
    </xdr:to>
    <xdr:cxnSp macro="">
      <xdr:nvCxnSpPr>
        <xdr:cNvPr id="355" name="直線コネクタ 354"/>
        <xdr:cNvCxnSpPr/>
      </xdr:nvCxnSpPr>
      <xdr:spPr>
        <a:xfrm>
          <a:off x="6972300" y="9976530"/>
          <a:ext cx="889000" cy="2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59241</xdr:rowOff>
    </xdr:from>
    <xdr:to>
      <xdr:col>36</xdr:col>
      <xdr:colOff>165100</xdr:colOff>
      <xdr:row>57</xdr:row>
      <xdr:rowOff>160841</xdr:rowOff>
    </xdr:to>
    <xdr:sp macro="" textlink="">
      <xdr:nvSpPr>
        <xdr:cNvPr id="358" name="フローチャート: 判断 357"/>
        <xdr:cNvSpPr/>
      </xdr:nvSpPr>
      <xdr:spPr>
        <a:xfrm>
          <a:off x="6921500" y="983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5918</xdr:rowOff>
    </xdr:from>
    <xdr:ext cx="534377" cy="259045"/>
    <xdr:sp macro="" textlink="">
      <xdr:nvSpPr>
        <xdr:cNvPr id="359" name="テキスト ボックス 358"/>
        <xdr:cNvSpPr txBox="1"/>
      </xdr:nvSpPr>
      <xdr:spPr>
        <a:xfrm>
          <a:off x="6705111" y="960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121974</xdr:rowOff>
    </xdr:from>
    <xdr:to>
      <xdr:col>55</xdr:col>
      <xdr:colOff>50800</xdr:colOff>
      <xdr:row>58</xdr:row>
      <xdr:rowOff>52124</xdr:rowOff>
    </xdr:to>
    <xdr:sp macro="" textlink="">
      <xdr:nvSpPr>
        <xdr:cNvPr id="365" name="楕円 364"/>
        <xdr:cNvSpPr/>
      </xdr:nvSpPr>
      <xdr:spPr>
        <a:xfrm>
          <a:off x="10426700" y="98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151648</xdr:rowOff>
    </xdr:from>
    <xdr:to>
      <xdr:col>50</xdr:col>
      <xdr:colOff>165100</xdr:colOff>
      <xdr:row>58</xdr:row>
      <xdr:rowOff>81798</xdr:rowOff>
    </xdr:to>
    <xdr:sp macro="" textlink="">
      <xdr:nvSpPr>
        <xdr:cNvPr id="367" name="楕円 366"/>
        <xdr:cNvSpPr/>
      </xdr:nvSpPr>
      <xdr:spPr>
        <a:xfrm>
          <a:off x="9588500" y="992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72925</xdr:rowOff>
    </xdr:from>
    <xdr:ext cx="534377" cy="259045"/>
    <xdr:sp macro="" textlink="">
      <xdr:nvSpPr>
        <xdr:cNvPr id="368" name="テキスト ボックス 367"/>
        <xdr:cNvSpPr txBox="1"/>
      </xdr:nvSpPr>
      <xdr:spPr>
        <a:xfrm>
          <a:off x="9372111" y="1001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147486</xdr:rowOff>
    </xdr:from>
    <xdr:to>
      <xdr:col>46</xdr:col>
      <xdr:colOff>38100</xdr:colOff>
      <xdr:row>58</xdr:row>
      <xdr:rowOff>77636</xdr:rowOff>
    </xdr:to>
    <xdr:sp macro="" textlink="">
      <xdr:nvSpPr>
        <xdr:cNvPr id="369" name="楕円 368"/>
        <xdr:cNvSpPr/>
      </xdr:nvSpPr>
      <xdr:spPr>
        <a:xfrm>
          <a:off x="8699500" y="99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68763</xdr:rowOff>
    </xdr:from>
    <xdr:ext cx="534377" cy="259045"/>
    <xdr:sp macro="" textlink="">
      <xdr:nvSpPr>
        <xdr:cNvPr id="370" name="テキスト ボックス 369"/>
        <xdr:cNvSpPr txBox="1"/>
      </xdr:nvSpPr>
      <xdr:spPr>
        <a:xfrm>
          <a:off x="8483111" y="1001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4625</xdr:rowOff>
    </xdr:from>
    <xdr:to>
      <xdr:col>41</xdr:col>
      <xdr:colOff>101600</xdr:colOff>
      <xdr:row>58</xdr:row>
      <xdr:rowOff>106225</xdr:rowOff>
    </xdr:to>
    <xdr:sp macro="" textlink="">
      <xdr:nvSpPr>
        <xdr:cNvPr id="371" name="楕円 370"/>
        <xdr:cNvSpPr/>
      </xdr:nvSpPr>
      <xdr:spPr>
        <a:xfrm>
          <a:off x="7810500" y="99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97352</xdr:rowOff>
    </xdr:from>
    <xdr:ext cx="534377" cy="259045"/>
    <xdr:sp macro="" textlink="">
      <xdr:nvSpPr>
        <xdr:cNvPr id="372" name="テキスト ボックス 371"/>
        <xdr:cNvSpPr txBox="1"/>
      </xdr:nvSpPr>
      <xdr:spPr>
        <a:xfrm>
          <a:off x="7594111" y="100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153080</xdr:rowOff>
    </xdr:from>
    <xdr:to>
      <xdr:col>36</xdr:col>
      <xdr:colOff>165100</xdr:colOff>
      <xdr:row>58</xdr:row>
      <xdr:rowOff>83230</xdr:rowOff>
    </xdr:to>
    <xdr:sp macro="" textlink="">
      <xdr:nvSpPr>
        <xdr:cNvPr id="373" name="楕円 372"/>
        <xdr:cNvSpPr/>
      </xdr:nvSpPr>
      <xdr:spPr>
        <a:xfrm>
          <a:off x="6921500" y="99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74357</xdr:rowOff>
    </xdr:from>
    <xdr:ext cx="534377" cy="259045"/>
    <xdr:sp macro="" textlink="">
      <xdr:nvSpPr>
        <xdr:cNvPr id="374" name="テキスト ボックス 373"/>
        <xdr:cNvSpPr txBox="1"/>
      </xdr:nvSpPr>
      <xdr:spPr>
        <a:xfrm>
          <a:off x="6705111" y="1001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112633</xdr:rowOff>
    </xdr:from>
    <xdr:to>
      <xdr:col>55</xdr:col>
      <xdr:colOff>0</xdr:colOff>
      <xdr:row>78</xdr:row>
      <xdr:rowOff>169875</xdr:rowOff>
    </xdr:to>
    <xdr:cxnSp macro="">
      <xdr:nvCxnSpPr>
        <xdr:cNvPr id="403" name="直線コネクタ 402"/>
        <xdr:cNvCxnSpPr/>
      </xdr:nvCxnSpPr>
      <xdr:spPr>
        <a:xfrm flipV="1">
          <a:off x="9639300" y="13485733"/>
          <a:ext cx="8382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169875</xdr:rowOff>
    </xdr:from>
    <xdr:to>
      <xdr:col>50</xdr:col>
      <xdr:colOff>114300</xdr:colOff>
      <xdr:row>79</xdr:row>
      <xdr:rowOff>24428</xdr:rowOff>
    </xdr:to>
    <xdr:cxnSp macro="">
      <xdr:nvCxnSpPr>
        <xdr:cNvPr id="406" name="直線コネクタ 405"/>
        <xdr:cNvCxnSpPr/>
      </xdr:nvCxnSpPr>
      <xdr:spPr>
        <a:xfrm flipV="1">
          <a:off x="8750300" y="13542975"/>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15925</xdr:rowOff>
    </xdr:from>
    <xdr:to>
      <xdr:col>45</xdr:col>
      <xdr:colOff>177800</xdr:colOff>
      <xdr:row>79</xdr:row>
      <xdr:rowOff>24428</xdr:rowOff>
    </xdr:to>
    <xdr:cxnSp macro="">
      <xdr:nvCxnSpPr>
        <xdr:cNvPr id="409" name="直線コネクタ 408"/>
        <xdr:cNvCxnSpPr/>
      </xdr:nvCxnSpPr>
      <xdr:spPr>
        <a:xfrm>
          <a:off x="7861300" y="13560475"/>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116277</xdr:rowOff>
    </xdr:from>
    <xdr:to>
      <xdr:col>41</xdr:col>
      <xdr:colOff>50800</xdr:colOff>
      <xdr:row>79</xdr:row>
      <xdr:rowOff>15925</xdr:rowOff>
    </xdr:to>
    <xdr:cxnSp macro="">
      <xdr:nvCxnSpPr>
        <xdr:cNvPr id="412" name="直線コネクタ 411"/>
        <xdr:cNvCxnSpPr/>
      </xdr:nvCxnSpPr>
      <xdr:spPr>
        <a:xfrm>
          <a:off x="6972300" y="13489377"/>
          <a:ext cx="889000" cy="7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155091</xdr:rowOff>
    </xdr:from>
    <xdr:to>
      <xdr:col>36</xdr:col>
      <xdr:colOff>165100</xdr:colOff>
      <xdr:row>78</xdr:row>
      <xdr:rowOff>85241</xdr:rowOff>
    </xdr:to>
    <xdr:sp macro="" textlink="">
      <xdr:nvSpPr>
        <xdr:cNvPr id="415" name="フローチャート: 判断 414"/>
        <xdr:cNvSpPr/>
      </xdr:nvSpPr>
      <xdr:spPr>
        <a:xfrm>
          <a:off x="6921500" y="133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101768</xdr:rowOff>
    </xdr:from>
    <xdr:ext cx="534377" cy="259045"/>
    <xdr:sp macro="" textlink="">
      <xdr:nvSpPr>
        <xdr:cNvPr id="416" name="テキスト ボックス 415"/>
        <xdr:cNvSpPr txBox="1"/>
      </xdr:nvSpPr>
      <xdr:spPr>
        <a:xfrm>
          <a:off x="6705111" y="1313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61833</xdr:rowOff>
    </xdr:from>
    <xdr:to>
      <xdr:col>55</xdr:col>
      <xdr:colOff>50800</xdr:colOff>
      <xdr:row>78</xdr:row>
      <xdr:rowOff>163433</xdr:rowOff>
    </xdr:to>
    <xdr:sp macro="" textlink="">
      <xdr:nvSpPr>
        <xdr:cNvPr id="422" name="楕円 421"/>
        <xdr:cNvSpPr/>
      </xdr:nvSpPr>
      <xdr:spPr>
        <a:xfrm>
          <a:off x="10426700" y="134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21210</xdr:rowOff>
    </xdr:from>
    <xdr:ext cx="534377" cy="259045"/>
    <xdr:sp macro="" textlink="">
      <xdr:nvSpPr>
        <xdr:cNvPr id="423" name="普通建設事業費 （ うち新規整備　）該当値テキスト"/>
        <xdr:cNvSpPr txBox="1"/>
      </xdr:nvSpPr>
      <xdr:spPr>
        <a:xfrm>
          <a:off x="10528300" y="1322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119075</xdr:rowOff>
    </xdr:from>
    <xdr:to>
      <xdr:col>50</xdr:col>
      <xdr:colOff>165100</xdr:colOff>
      <xdr:row>79</xdr:row>
      <xdr:rowOff>49225</xdr:rowOff>
    </xdr:to>
    <xdr:sp macro="" textlink="">
      <xdr:nvSpPr>
        <xdr:cNvPr id="424" name="楕円 423"/>
        <xdr:cNvSpPr/>
      </xdr:nvSpPr>
      <xdr:spPr>
        <a:xfrm>
          <a:off x="9588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40352</xdr:rowOff>
    </xdr:from>
    <xdr:ext cx="534377" cy="259045"/>
    <xdr:sp macro="" textlink="">
      <xdr:nvSpPr>
        <xdr:cNvPr id="425" name="テキスト ボックス 424"/>
        <xdr:cNvSpPr txBox="1"/>
      </xdr:nvSpPr>
      <xdr:spPr>
        <a:xfrm>
          <a:off x="9372111" y="1358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145078</xdr:rowOff>
    </xdr:from>
    <xdr:to>
      <xdr:col>46</xdr:col>
      <xdr:colOff>38100</xdr:colOff>
      <xdr:row>79</xdr:row>
      <xdr:rowOff>75228</xdr:rowOff>
    </xdr:to>
    <xdr:sp macro="" textlink="">
      <xdr:nvSpPr>
        <xdr:cNvPr id="426" name="楕円 425"/>
        <xdr:cNvSpPr/>
      </xdr:nvSpPr>
      <xdr:spPr>
        <a:xfrm>
          <a:off x="8699500" y="135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66355</xdr:rowOff>
    </xdr:from>
    <xdr:ext cx="469744" cy="259045"/>
    <xdr:sp macro="" textlink="">
      <xdr:nvSpPr>
        <xdr:cNvPr id="427" name="テキスト ボックス 426"/>
        <xdr:cNvSpPr txBox="1"/>
      </xdr:nvSpPr>
      <xdr:spPr>
        <a:xfrm>
          <a:off x="8515428" y="136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136575</xdr:rowOff>
    </xdr:from>
    <xdr:to>
      <xdr:col>41</xdr:col>
      <xdr:colOff>101600</xdr:colOff>
      <xdr:row>79</xdr:row>
      <xdr:rowOff>66725</xdr:rowOff>
    </xdr:to>
    <xdr:sp macro="" textlink="">
      <xdr:nvSpPr>
        <xdr:cNvPr id="428" name="楕円 427"/>
        <xdr:cNvSpPr/>
      </xdr:nvSpPr>
      <xdr:spPr>
        <a:xfrm>
          <a:off x="7810500" y="135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57852</xdr:rowOff>
    </xdr:from>
    <xdr:ext cx="469744" cy="259045"/>
    <xdr:sp macro="" textlink="">
      <xdr:nvSpPr>
        <xdr:cNvPr id="429" name="テキスト ボックス 428"/>
        <xdr:cNvSpPr txBox="1"/>
      </xdr:nvSpPr>
      <xdr:spPr>
        <a:xfrm>
          <a:off x="7626428" y="136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65477</xdr:rowOff>
    </xdr:from>
    <xdr:to>
      <xdr:col>36</xdr:col>
      <xdr:colOff>165100</xdr:colOff>
      <xdr:row>78</xdr:row>
      <xdr:rowOff>167077</xdr:rowOff>
    </xdr:to>
    <xdr:sp macro="" textlink="">
      <xdr:nvSpPr>
        <xdr:cNvPr id="430" name="楕円 429"/>
        <xdr:cNvSpPr/>
      </xdr:nvSpPr>
      <xdr:spPr>
        <a:xfrm>
          <a:off x="6921500" y="134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158204</xdr:rowOff>
    </xdr:from>
    <xdr:ext cx="534377" cy="259045"/>
    <xdr:sp macro="" textlink="">
      <xdr:nvSpPr>
        <xdr:cNvPr id="431" name="テキスト ボックス 430"/>
        <xdr:cNvSpPr txBox="1"/>
      </xdr:nvSpPr>
      <xdr:spPr>
        <a:xfrm>
          <a:off x="6705111" y="135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122751</xdr:rowOff>
    </xdr:from>
    <xdr:to>
      <xdr:col>55</xdr:col>
      <xdr:colOff>0</xdr:colOff>
      <xdr:row>98</xdr:row>
      <xdr:rowOff>20065</xdr:rowOff>
    </xdr:to>
    <xdr:cxnSp macro="">
      <xdr:nvCxnSpPr>
        <xdr:cNvPr id="462" name="直線コネクタ 461"/>
        <xdr:cNvCxnSpPr/>
      </xdr:nvCxnSpPr>
      <xdr:spPr>
        <a:xfrm flipV="1">
          <a:off x="9639300" y="16753401"/>
          <a:ext cx="838200" cy="6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67049</xdr:rowOff>
    </xdr:from>
    <xdr:to>
      <xdr:col>50</xdr:col>
      <xdr:colOff>114300</xdr:colOff>
      <xdr:row>98</xdr:row>
      <xdr:rowOff>20065</xdr:rowOff>
    </xdr:to>
    <xdr:cxnSp macro="">
      <xdr:nvCxnSpPr>
        <xdr:cNvPr id="465" name="直線コネクタ 464"/>
        <xdr:cNvCxnSpPr/>
      </xdr:nvCxnSpPr>
      <xdr:spPr>
        <a:xfrm>
          <a:off x="8750300" y="16697699"/>
          <a:ext cx="889000" cy="12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67049</xdr:rowOff>
    </xdr:from>
    <xdr:to>
      <xdr:col>45</xdr:col>
      <xdr:colOff>177800</xdr:colOff>
      <xdr:row>98</xdr:row>
      <xdr:rowOff>30266</xdr:rowOff>
    </xdr:to>
    <xdr:cxnSp macro="">
      <xdr:nvCxnSpPr>
        <xdr:cNvPr id="468" name="直線コネクタ 467"/>
        <xdr:cNvCxnSpPr/>
      </xdr:nvCxnSpPr>
      <xdr:spPr>
        <a:xfrm flipV="1">
          <a:off x="7861300" y="16697699"/>
          <a:ext cx="889000" cy="13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30266</xdr:rowOff>
    </xdr:from>
    <xdr:to>
      <xdr:col>41</xdr:col>
      <xdr:colOff>50800</xdr:colOff>
      <xdr:row>99</xdr:row>
      <xdr:rowOff>1104</xdr:rowOff>
    </xdr:to>
    <xdr:cxnSp macro="">
      <xdr:nvCxnSpPr>
        <xdr:cNvPr id="471" name="直線コネクタ 470"/>
        <xdr:cNvCxnSpPr/>
      </xdr:nvCxnSpPr>
      <xdr:spPr>
        <a:xfrm flipV="1">
          <a:off x="6972300" y="16832366"/>
          <a:ext cx="889000" cy="14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129111</xdr:rowOff>
    </xdr:from>
    <xdr:to>
      <xdr:col>36</xdr:col>
      <xdr:colOff>165100</xdr:colOff>
      <xdr:row>98</xdr:row>
      <xdr:rowOff>59261</xdr:rowOff>
    </xdr:to>
    <xdr:sp macro="" textlink="">
      <xdr:nvSpPr>
        <xdr:cNvPr id="474" name="フローチャート: 判断 473"/>
        <xdr:cNvSpPr/>
      </xdr:nvSpPr>
      <xdr:spPr>
        <a:xfrm>
          <a:off x="6921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75788</xdr:rowOff>
    </xdr:from>
    <xdr:ext cx="534377" cy="259045"/>
    <xdr:sp macro="" textlink="">
      <xdr:nvSpPr>
        <xdr:cNvPr id="475" name="テキスト ボックス 474"/>
        <xdr:cNvSpPr txBox="1"/>
      </xdr:nvSpPr>
      <xdr:spPr>
        <a:xfrm>
          <a:off x="6705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71951</xdr:rowOff>
    </xdr:from>
    <xdr:to>
      <xdr:col>55</xdr:col>
      <xdr:colOff>50800</xdr:colOff>
      <xdr:row>98</xdr:row>
      <xdr:rowOff>2101</xdr:rowOff>
    </xdr:to>
    <xdr:sp macro="" textlink="">
      <xdr:nvSpPr>
        <xdr:cNvPr id="481" name="楕円 480"/>
        <xdr:cNvSpPr/>
      </xdr:nvSpPr>
      <xdr:spPr>
        <a:xfrm>
          <a:off x="10426700" y="1670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50378</xdr:rowOff>
    </xdr:from>
    <xdr:ext cx="534377" cy="259045"/>
    <xdr:sp macro="" textlink="">
      <xdr:nvSpPr>
        <xdr:cNvPr id="482" name="普通建設事業費 （ うち更新整備　）該当値テキスト"/>
        <xdr:cNvSpPr txBox="1"/>
      </xdr:nvSpPr>
      <xdr:spPr>
        <a:xfrm>
          <a:off x="10528300"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140715</xdr:rowOff>
    </xdr:from>
    <xdr:to>
      <xdr:col>50</xdr:col>
      <xdr:colOff>165100</xdr:colOff>
      <xdr:row>98</xdr:row>
      <xdr:rowOff>70865</xdr:rowOff>
    </xdr:to>
    <xdr:sp macro="" textlink="">
      <xdr:nvSpPr>
        <xdr:cNvPr id="483" name="楕円 482"/>
        <xdr:cNvSpPr/>
      </xdr:nvSpPr>
      <xdr:spPr>
        <a:xfrm>
          <a:off x="9588500" y="167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61992</xdr:rowOff>
    </xdr:from>
    <xdr:ext cx="534377" cy="259045"/>
    <xdr:sp macro="" textlink="">
      <xdr:nvSpPr>
        <xdr:cNvPr id="484" name="テキスト ボックス 483"/>
        <xdr:cNvSpPr txBox="1"/>
      </xdr:nvSpPr>
      <xdr:spPr>
        <a:xfrm>
          <a:off x="9372111" y="1686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16249</xdr:rowOff>
    </xdr:from>
    <xdr:to>
      <xdr:col>46</xdr:col>
      <xdr:colOff>38100</xdr:colOff>
      <xdr:row>97</xdr:row>
      <xdr:rowOff>117849</xdr:rowOff>
    </xdr:to>
    <xdr:sp macro="" textlink="">
      <xdr:nvSpPr>
        <xdr:cNvPr id="485" name="楕円 484"/>
        <xdr:cNvSpPr/>
      </xdr:nvSpPr>
      <xdr:spPr>
        <a:xfrm>
          <a:off x="8699500" y="166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134376</xdr:rowOff>
    </xdr:from>
    <xdr:ext cx="534377" cy="259045"/>
    <xdr:sp macro="" textlink="">
      <xdr:nvSpPr>
        <xdr:cNvPr id="486" name="テキスト ボックス 485"/>
        <xdr:cNvSpPr txBox="1"/>
      </xdr:nvSpPr>
      <xdr:spPr>
        <a:xfrm>
          <a:off x="8483111" y="164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150916</xdr:rowOff>
    </xdr:from>
    <xdr:to>
      <xdr:col>41</xdr:col>
      <xdr:colOff>101600</xdr:colOff>
      <xdr:row>98</xdr:row>
      <xdr:rowOff>81066</xdr:rowOff>
    </xdr:to>
    <xdr:sp macro="" textlink="">
      <xdr:nvSpPr>
        <xdr:cNvPr id="487" name="楕円 486"/>
        <xdr:cNvSpPr/>
      </xdr:nvSpPr>
      <xdr:spPr>
        <a:xfrm>
          <a:off x="7810500" y="167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72193</xdr:rowOff>
    </xdr:from>
    <xdr:ext cx="534377" cy="259045"/>
    <xdr:sp macro="" textlink="">
      <xdr:nvSpPr>
        <xdr:cNvPr id="488" name="テキスト ボックス 487"/>
        <xdr:cNvSpPr txBox="1"/>
      </xdr:nvSpPr>
      <xdr:spPr>
        <a:xfrm>
          <a:off x="7594111" y="168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121754</xdr:rowOff>
    </xdr:from>
    <xdr:to>
      <xdr:col>36</xdr:col>
      <xdr:colOff>165100</xdr:colOff>
      <xdr:row>99</xdr:row>
      <xdr:rowOff>51904</xdr:rowOff>
    </xdr:to>
    <xdr:sp macro="" textlink="">
      <xdr:nvSpPr>
        <xdr:cNvPr id="489" name="楕円 488"/>
        <xdr:cNvSpPr/>
      </xdr:nvSpPr>
      <xdr:spPr>
        <a:xfrm>
          <a:off x="6921500" y="1692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43031</xdr:rowOff>
    </xdr:from>
    <xdr:ext cx="469744" cy="259045"/>
    <xdr:sp macro="" textlink="">
      <xdr:nvSpPr>
        <xdr:cNvPr id="490" name="テキスト ボックス 489"/>
        <xdr:cNvSpPr txBox="1"/>
      </xdr:nvSpPr>
      <xdr:spPr>
        <a:xfrm>
          <a:off x="6737428"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108610</xdr:rowOff>
    </xdr:from>
    <xdr:to>
      <xdr:col>85</xdr:col>
      <xdr:colOff>127000</xdr:colOff>
      <xdr:row>39</xdr:row>
      <xdr:rowOff>44450</xdr:rowOff>
    </xdr:to>
    <xdr:cxnSp macro="">
      <xdr:nvCxnSpPr>
        <xdr:cNvPr id="519" name="直線コネクタ 518"/>
        <xdr:cNvCxnSpPr/>
      </xdr:nvCxnSpPr>
      <xdr:spPr>
        <a:xfrm flipV="1">
          <a:off x="15481300" y="6623710"/>
          <a:ext cx="838200" cy="10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43612</xdr:rowOff>
    </xdr:from>
    <xdr:to>
      <xdr:col>76</xdr:col>
      <xdr:colOff>114300</xdr:colOff>
      <xdr:row>39</xdr:row>
      <xdr:rowOff>44450</xdr:rowOff>
    </xdr:to>
    <xdr:cxnSp macro="">
      <xdr:nvCxnSpPr>
        <xdr:cNvPr id="525" name="直線コネクタ 524"/>
        <xdr:cNvCxnSpPr/>
      </xdr:nvCxnSpPr>
      <xdr:spPr>
        <a:xfrm>
          <a:off x="13703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19659</xdr:rowOff>
    </xdr:from>
    <xdr:to>
      <xdr:col>71</xdr:col>
      <xdr:colOff>177800</xdr:colOff>
      <xdr:row>39</xdr:row>
      <xdr:rowOff>43612</xdr:rowOff>
    </xdr:to>
    <xdr:cxnSp macro="">
      <xdr:nvCxnSpPr>
        <xdr:cNvPr id="528" name="直線コネクタ 527"/>
        <xdr:cNvCxnSpPr/>
      </xdr:nvCxnSpPr>
      <xdr:spPr>
        <a:xfrm>
          <a:off x="12814300" y="6706209"/>
          <a:ext cx="889000" cy="2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133680</xdr:rowOff>
    </xdr:from>
    <xdr:to>
      <xdr:col>67</xdr:col>
      <xdr:colOff>101600</xdr:colOff>
      <xdr:row>39</xdr:row>
      <xdr:rowOff>63830</xdr:rowOff>
    </xdr:to>
    <xdr:sp macro="" textlink="">
      <xdr:nvSpPr>
        <xdr:cNvPr id="531" name="フローチャート: 判断 530"/>
        <xdr:cNvSpPr/>
      </xdr:nvSpPr>
      <xdr:spPr>
        <a:xfrm>
          <a:off x="12763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80357</xdr:rowOff>
    </xdr:from>
    <xdr:ext cx="469744" cy="259045"/>
    <xdr:sp macro="" textlink="">
      <xdr:nvSpPr>
        <xdr:cNvPr id="532" name="テキスト ボックス 531"/>
        <xdr:cNvSpPr txBox="1"/>
      </xdr:nvSpPr>
      <xdr:spPr>
        <a:xfrm>
          <a:off x="12579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38" name="楕円 537"/>
        <xdr:cNvSpPr/>
      </xdr:nvSpPr>
      <xdr:spPr>
        <a:xfrm>
          <a:off x="162687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17187</xdr:rowOff>
    </xdr:from>
    <xdr:ext cx="469744" cy="259045"/>
    <xdr:sp macro="" textlink="">
      <xdr:nvSpPr>
        <xdr:cNvPr id="539" name="災害復旧事業費該当値テキスト"/>
        <xdr:cNvSpPr txBox="1"/>
      </xdr:nvSpPr>
      <xdr:spPr>
        <a:xfrm>
          <a:off x="16370300" y="63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164262</xdr:rowOff>
    </xdr:from>
    <xdr:to>
      <xdr:col>72</xdr:col>
      <xdr:colOff>38100</xdr:colOff>
      <xdr:row>39</xdr:row>
      <xdr:rowOff>94412</xdr:rowOff>
    </xdr:to>
    <xdr:sp macro="" textlink="">
      <xdr:nvSpPr>
        <xdr:cNvPr id="544" name="楕円 543"/>
        <xdr:cNvSpPr/>
      </xdr:nvSpPr>
      <xdr:spPr>
        <a:xfrm>
          <a:off x="13652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85539</xdr:rowOff>
    </xdr:from>
    <xdr:ext cx="313932" cy="259045"/>
    <xdr:sp macro="" textlink="">
      <xdr:nvSpPr>
        <xdr:cNvPr id="545" name="テキスト ボックス 544"/>
        <xdr:cNvSpPr txBox="1"/>
      </xdr:nvSpPr>
      <xdr:spPr>
        <a:xfrm>
          <a:off x="13546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140309</xdr:rowOff>
    </xdr:from>
    <xdr:to>
      <xdr:col>67</xdr:col>
      <xdr:colOff>101600</xdr:colOff>
      <xdr:row>39</xdr:row>
      <xdr:rowOff>70459</xdr:rowOff>
    </xdr:to>
    <xdr:sp macro="" textlink="">
      <xdr:nvSpPr>
        <xdr:cNvPr id="546" name="楕円 545"/>
        <xdr:cNvSpPr/>
      </xdr:nvSpPr>
      <xdr:spPr>
        <a:xfrm>
          <a:off x="12763500" y="665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61586</xdr:rowOff>
    </xdr:from>
    <xdr:ext cx="469744" cy="259045"/>
    <xdr:sp macro="" textlink="">
      <xdr:nvSpPr>
        <xdr:cNvPr id="547" name="テキスト ボックス 546"/>
        <xdr:cNvSpPr txBox="1"/>
      </xdr:nvSpPr>
      <xdr:spPr>
        <a:xfrm>
          <a:off x="12579428" y="67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58586</xdr:rowOff>
    </xdr:from>
    <xdr:to>
      <xdr:col>85</xdr:col>
      <xdr:colOff>127000</xdr:colOff>
      <xdr:row>76</xdr:row>
      <xdr:rowOff>82765</xdr:rowOff>
    </xdr:to>
    <xdr:cxnSp macro="">
      <xdr:nvCxnSpPr>
        <xdr:cNvPr id="625" name="直線コネクタ 624"/>
        <xdr:cNvCxnSpPr/>
      </xdr:nvCxnSpPr>
      <xdr:spPr>
        <a:xfrm>
          <a:off x="15481300" y="13088786"/>
          <a:ext cx="8382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58586</xdr:rowOff>
    </xdr:from>
    <xdr:to>
      <xdr:col>81</xdr:col>
      <xdr:colOff>50800</xdr:colOff>
      <xdr:row>76</xdr:row>
      <xdr:rowOff>108826</xdr:rowOff>
    </xdr:to>
    <xdr:cxnSp macro="">
      <xdr:nvCxnSpPr>
        <xdr:cNvPr id="628" name="直線コネクタ 627"/>
        <xdr:cNvCxnSpPr/>
      </xdr:nvCxnSpPr>
      <xdr:spPr>
        <a:xfrm flipV="1">
          <a:off x="14592300" y="13088786"/>
          <a:ext cx="889000" cy="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103036</xdr:rowOff>
    </xdr:from>
    <xdr:to>
      <xdr:col>76</xdr:col>
      <xdr:colOff>114300</xdr:colOff>
      <xdr:row>76</xdr:row>
      <xdr:rowOff>108826</xdr:rowOff>
    </xdr:to>
    <xdr:cxnSp macro="">
      <xdr:nvCxnSpPr>
        <xdr:cNvPr id="631" name="直線コネクタ 630"/>
        <xdr:cNvCxnSpPr/>
      </xdr:nvCxnSpPr>
      <xdr:spPr>
        <a:xfrm>
          <a:off x="13703300" y="13133236"/>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96799</xdr:rowOff>
    </xdr:from>
    <xdr:to>
      <xdr:col>71</xdr:col>
      <xdr:colOff>177800</xdr:colOff>
      <xdr:row>76</xdr:row>
      <xdr:rowOff>103036</xdr:rowOff>
    </xdr:to>
    <xdr:cxnSp macro="">
      <xdr:nvCxnSpPr>
        <xdr:cNvPr id="634" name="直線コネクタ 633"/>
        <xdr:cNvCxnSpPr/>
      </xdr:nvCxnSpPr>
      <xdr:spPr>
        <a:xfrm>
          <a:off x="12814300" y="13126999"/>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11354</xdr:rowOff>
    </xdr:from>
    <xdr:to>
      <xdr:col>67</xdr:col>
      <xdr:colOff>101600</xdr:colOff>
      <xdr:row>74</xdr:row>
      <xdr:rowOff>112954</xdr:rowOff>
    </xdr:to>
    <xdr:sp macro="" textlink="">
      <xdr:nvSpPr>
        <xdr:cNvPr id="637" name="フローチャート: 判断 636"/>
        <xdr:cNvSpPr/>
      </xdr:nvSpPr>
      <xdr:spPr>
        <a:xfrm>
          <a:off x="12763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129481</xdr:rowOff>
    </xdr:from>
    <xdr:ext cx="534377" cy="259045"/>
    <xdr:sp macro="" textlink="">
      <xdr:nvSpPr>
        <xdr:cNvPr id="638" name="テキスト ボックス 637"/>
        <xdr:cNvSpPr txBox="1"/>
      </xdr:nvSpPr>
      <xdr:spPr>
        <a:xfrm>
          <a:off x="12547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31965</xdr:rowOff>
    </xdr:from>
    <xdr:to>
      <xdr:col>85</xdr:col>
      <xdr:colOff>177800</xdr:colOff>
      <xdr:row>76</xdr:row>
      <xdr:rowOff>133565</xdr:rowOff>
    </xdr:to>
    <xdr:sp macro="" textlink="">
      <xdr:nvSpPr>
        <xdr:cNvPr id="644" name="楕円 643"/>
        <xdr:cNvSpPr/>
      </xdr:nvSpPr>
      <xdr:spPr>
        <a:xfrm>
          <a:off x="16268700" y="130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10392</xdr:rowOff>
    </xdr:from>
    <xdr:ext cx="534377" cy="259045"/>
    <xdr:sp macro="" textlink="">
      <xdr:nvSpPr>
        <xdr:cNvPr id="645" name="公債費該当値テキスト"/>
        <xdr:cNvSpPr txBox="1"/>
      </xdr:nvSpPr>
      <xdr:spPr>
        <a:xfrm>
          <a:off x="16370300" y="1304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7786</xdr:rowOff>
    </xdr:from>
    <xdr:to>
      <xdr:col>81</xdr:col>
      <xdr:colOff>101600</xdr:colOff>
      <xdr:row>76</xdr:row>
      <xdr:rowOff>109386</xdr:rowOff>
    </xdr:to>
    <xdr:sp macro="" textlink="">
      <xdr:nvSpPr>
        <xdr:cNvPr id="646" name="楕円 645"/>
        <xdr:cNvSpPr/>
      </xdr:nvSpPr>
      <xdr:spPr>
        <a:xfrm>
          <a:off x="15430500" y="130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100513</xdr:rowOff>
    </xdr:from>
    <xdr:ext cx="534377" cy="259045"/>
    <xdr:sp macro="" textlink="">
      <xdr:nvSpPr>
        <xdr:cNvPr id="647" name="テキスト ボックス 646"/>
        <xdr:cNvSpPr txBox="1"/>
      </xdr:nvSpPr>
      <xdr:spPr>
        <a:xfrm>
          <a:off x="15214111" y="131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58026</xdr:rowOff>
    </xdr:from>
    <xdr:to>
      <xdr:col>76</xdr:col>
      <xdr:colOff>165100</xdr:colOff>
      <xdr:row>76</xdr:row>
      <xdr:rowOff>159626</xdr:rowOff>
    </xdr:to>
    <xdr:sp macro="" textlink="">
      <xdr:nvSpPr>
        <xdr:cNvPr id="648" name="楕円 647"/>
        <xdr:cNvSpPr/>
      </xdr:nvSpPr>
      <xdr:spPr>
        <a:xfrm>
          <a:off x="14541500" y="130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150753</xdr:rowOff>
    </xdr:from>
    <xdr:ext cx="534377" cy="259045"/>
    <xdr:sp macro="" textlink="">
      <xdr:nvSpPr>
        <xdr:cNvPr id="649" name="テキスト ボックス 648"/>
        <xdr:cNvSpPr txBox="1"/>
      </xdr:nvSpPr>
      <xdr:spPr>
        <a:xfrm>
          <a:off x="14325111" y="131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52236</xdr:rowOff>
    </xdr:from>
    <xdr:to>
      <xdr:col>72</xdr:col>
      <xdr:colOff>38100</xdr:colOff>
      <xdr:row>76</xdr:row>
      <xdr:rowOff>153836</xdr:rowOff>
    </xdr:to>
    <xdr:sp macro="" textlink="">
      <xdr:nvSpPr>
        <xdr:cNvPr id="650" name="楕円 649"/>
        <xdr:cNvSpPr/>
      </xdr:nvSpPr>
      <xdr:spPr>
        <a:xfrm>
          <a:off x="13652500" y="130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144963</xdr:rowOff>
    </xdr:from>
    <xdr:ext cx="534377" cy="259045"/>
    <xdr:sp macro="" textlink="">
      <xdr:nvSpPr>
        <xdr:cNvPr id="651" name="テキスト ボックス 650"/>
        <xdr:cNvSpPr txBox="1"/>
      </xdr:nvSpPr>
      <xdr:spPr>
        <a:xfrm>
          <a:off x="13436111" y="1317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45999</xdr:rowOff>
    </xdr:from>
    <xdr:to>
      <xdr:col>67</xdr:col>
      <xdr:colOff>101600</xdr:colOff>
      <xdr:row>76</xdr:row>
      <xdr:rowOff>147599</xdr:rowOff>
    </xdr:to>
    <xdr:sp macro="" textlink="">
      <xdr:nvSpPr>
        <xdr:cNvPr id="652" name="楕円 651"/>
        <xdr:cNvSpPr/>
      </xdr:nvSpPr>
      <xdr:spPr>
        <a:xfrm>
          <a:off x="12763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138726</xdr:rowOff>
    </xdr:from>
    <xdr:ext cx="534377" cy="259045"/>
    <xdr:sp macro="" textlink="">
      <xdr:nvSpPr>
        <xdr:cNvPr id="653" name="テキスト ボックス 652"/>
        <xdr:cNvSpPr txBox="1"/>
      </xdr:nvSpPr>
      <xdr:spPr>
        <a:xfrm>
          <a:off x="12547111" y="131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77068</xdr:rowOff>
    </xdr:from>
    <xdr:to>
      <xdr:col>85</xdr:col>
      <xdr:colOff>127000</xdr:colOff>
      <xdr:row>98</xdr:row>
      <xdr:rowOff>98789</xdr:rowOff>
    </xdr:to>
    <xdr:cxnSp macro="">
      <xdr:nvCxnSpPr>
        <xdr:cNvPr id="680" name="直線コネクタ 679"/>
        <xdr:cNvCxnSpPr/>
      </xdr:nvCxnSpPr>
      <xdr:spPr>
        <a:xfrm>
          <a:off x="15481300" y="16879168"/>
          <a:ext cx="838200" cy="2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77068</xdr:rowOff>
    </xdr:from>
    <xdr:to>
      <xdr:col>81</xdr:col>
      <xdr:colOff>50800</xdr:colOff>
      <xdr:row>98</xdr:row>
      <xdr:rowOff>113461</xdr:rowOff>
    </xdr:to>
    <xdr:cxnSp macro="">
      <xdr:nvCxnSpPr>
        <xdr:cNvPr id="683" name="直線コネクタ 682"/>
        <xdr:cNvCxnSpPr/>
      </xdr:nvCxnSpPr>
      <xdr:spPr>
        <a:xfrm flipV="1">
          <a:off x="14592300" y="16879168"/>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101885</xdr:rowOff>
    </xdr:from>
    <xdr:to>
      <xdr:col>76</xdr:col>
      <xdr:colOff>114300</xdr:colOff>
      <xdr:row>98</xdr:row>
      <xdr:rowOff>113461</xdr:rowOff>
    </xdr:to>
    <xdr:cxnSp macro="">
      <xdr:nvCxnSpPr>
        <xdr:cNvPr id="686" name="直線コネクタ 685"/>
        <xdr:cNvCxnSpPr/>
      </xdr:nvCxnSpPr>
      <xdr:spPr>
        <a:xfrm>
          <a:off x="13703300" y="16903985"/>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101885</xdr:rowOff>
    </xdr:from>
    <xdr:to>
      <xdr:col>71</xdr:col>
      <xdr:colOff>177800</xdr:colOff>
      <xdr:row>98</xdr:row>
      <xdr:rowOff>128567</xdr:rowOff>
    </xdr:to>
    <xdr:cxnSp macro="">
      <xdr:nvCxnSpPr>
        <xdr:cNvPr id="689" name="直線コネクタ 688"/>
        <xdr:cNvCxnSpPr/>
      </xdr:nvCxnSpPr>
      <xdr:spPr>
        <a:xfrm flipV="1">
          <a:off x="12814300" y="16903985"/>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92" name="フローチャート: 判断 691"/>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3" name="テキスト ボックス 692"/>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47989</xdr:rowOff>
    </xdr:from>
    <xdr:to>
      <xdr:col>85</xdr:col>
      <xdr:colOff>177800</xdr:colOff>
      <xdr:row>98</xdr:row>
      <xdr:rowOff>149589</xdr:rowOff>
    </xdr:to>
    <xdr:sp macro="" textlink="">
      <xdr:nvSpPr>
        <xdr:cNvPr id="699" name="楕円 698"/>
        <xdr:cNvSpPr/>
      </xdr:nvSpPr>
      <xdr:spPr>
        <a:xfrm>
          <a:off x="16268700" y="168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0" name="積立金該当値テキスト"/>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26268</xdr:rowOff>
    </xdr:from>
    <xdr:to>
      <xdr:col>81</xdr:col>
      <xdr:colOff>101600</xdr:colOff>
      <xdr:row>98</xdr:row>
      <xdr:rowOff>127868</xdr:rowOff>
    </xdr:to>
    <xdr:sp macro="" textlink="">
      <xdr:nvSpPr>
        <xdr:cNvPr id="701" name="楕円 700"/>
        <xdr:cNvSpPr/>
      </xdr:nvSpPr>
      <xdr:spPr>
        <a:xfrm>
          <a:off x="15430500" y="168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144395</xdr:rowOff>
    </xdr:from>
    <xdr:ext cx="534377" cy="259045"/>
    <xdr:sp macro="" textlink="">
      <xdr:nvSpPr>
        <xdr:cNvPr id="702" name="テキスト ボックス 701"/>
        <xdr:cNvSpPr txBox="1"/>
      </xdr:nvSpPr>
      <xdr:spPr>
        <a:xfrm>
          <a:off x="15214111" y="166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62661</xdr:rowOff>
    </xdr:from>
    <xdr:to>
      <xdr:col>76</xdr:col>
      <xdr:colOff>165100</xdr:colOff>
      <xdr:row>98</xdr:row>
      <xdr:rowOff>164261</xdr:rowOff>
    </xdr:to>
    <xdr:sp macro="" textlink="">
      <xdr:nvSpPr>
        <xdr:cNvPr id="703" name="楕円 702"/>
        <xdr:cNvSpPr/>
      </xdr:nvSpPr>
      <xdr:spPr>
        <a:xfrm>
          <a:off x="14541500" y="168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155388</xdr:rowOff>
    </xdr:from>
    <xdr:ext cx="469744" cy="259045"/>
    <xdr:sp macro="" textlink="">
      <xdr:nvSpPr>
        <xdr:cNvPr id="704" name="テキスト ボックス 703"/>
        <xdr:cNvSpPr txBox="1"/>
      </xdr:nvSpPr>
      <xdr:spPr>
        <a:xfrm>
          <a:off x="14357428" y="169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51085</xdr:rowOff>
    </xdr:from>
    <xdr:to>
      <xdr:col>72</xdr:col>
      <xdr:colOff>38100</xdr:colOff>
      <xdr:row>98</xdr:row>
      <xdr:rowOff>152685</xdr:rowOff>
    </xdr:to>
    <xdr:sp macro="" textlink="">
      <xdr:nvSpPr>
        <xdr:cNvPr id="705" name="楕円 704"/>
        <xdr:cNvSpPr/>
      </xdr:nvSpPr>
      <xdr:spPr>
        <a:xfrm>
          <a:off x="13652500" y="168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143812</xdr:rowOff>
    </xdr:from>
    <xdr:ext cx="469744" cy="259045"/>
    <xdr:sp macro="" textlink="">
      <xdr:nvSpPr>
        <xdr:cNvPr id="706" name="テキスト ボックス 705"/>
        <xdr:cNvSpPr txBox="1"/>
      </xdr:nvSpPr>
      <xdr:spPr>
        <a:xfrm>
          <a:off x="13468428" y="1694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77767</xdr:rowOff>
    </xdr:from>
    <xdr:to>
      <xdr:col>67</xdr:col>
      <xdr:colOff>101600</xdr:colOff>
      <xdr:row>99</xdr:row>
      <xdr:rowOff>7917</xdr:rowOff>
    </xdr:to>
    <xdr:sp macro="" textlink="">
      <xdr:nvSpPr>
        <xdr:cNvPr id="707" name="楕円 706"/>
        <xdr:cNvSpPr/>
      </xdr:nvSpPr>
      <xdr:spPr>
        <a:xfrm>
          <a:off x="12763500" y="168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170494</xdr:rowOff>
    </xdr:from>
    <xdr:ext cx="469744" cy="259045"/>
    <xdr:sp macro="" textlink="">
      <xdr:nvSpPr>
        <xdr:cNvPr id="708" name="テキスト ボックス 707"/>
        <xdr:cNvSpPr txBox="1"/>
      </xdr:nvSpPr>
      <xdr:spPr>
        <a:xfrm>
          <a:off x="12579428" y="1697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65764</xdr:rowOff>
    </xdr:from>
    <xdr:to>
      <xdr:col>116</xdr:col>
      <xdr:colOff>63500</xdr:colOff>
      <xdr:row>39</xdr:row>
      <xdr:rowOff>98878</xdr:rowOff>
    </xdr:to>
    <xdr:cxnSp macro="">
      <xdr:nvCxnSpPr>
        <xdr:cNvPr id="739" name="直線コネクタ 738"/>
        <xdr:cNvCxnSpPr/>
      </xdr:nvCxnSpPr>
      <xdr:spPr>
        <a:xfrm>
          <a:off x="21323300" y="6752314"/>
          <a:ext cx="8382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65764</xdr:rowOff>
    </xdr:from>
    <xdr:to>
      <xdr:col>111</xdr:col>
      <xdr:colOff>177800</xdr:colOff>
      <xdr:row>39</xdr:row>
      <xdr:rowOff>93458</xdr:rowOff>
    </xdr:to>
    <xdr:cxnSp macro="">
      <xdr:nvCxnSpPr>
        <xdr:cNvPr id="742" name="直線コネクタ 741"/>
        <xdr:cNvCxnSpPr/>
      </xdr:nvCxnSpPr>
      <xdr:spPr>
        <a:xfrm flipV="1">
          <a:off x="20434300" y="6752314"/>
          <a:ext cx="889000" cy="2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93458</xdr:rowOff>
    </xdr:from>
    <xdr:to>
      <xdr:col>107</xdr:col>
      <xdr:colOff>50800</xdr:colOff>
      <xdr:row>39</xdr:row>
      <xdr:rowOff>98878</xdr:rowOff>
    </xdr:to>
    <xdr:cxnSp macro="">
      <xdr:nvCxnSpPr>
        <xdr:cNvPr id="745" name="直線コネクタ 744"/>
        <xdr:cNvCxnSpPr/>
      </xdr:nvCxnSpPr>
      <xdr:spPr>
        <a:xfrm flipV="1">
          <a:off x="19545300" y="6780008"/>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127011</xdr:rowOff>
    </xdr:from>
    <xdr:to>
      <xdr:col>98</xdr:col>
      <xdr:colOff>38100</xdr:colOff>
      <xdr:row>39</xdr:row>
      <xdr:rowOff>57161</xdr:rowOff>
    </xdr:to>
    <xdr:sp macro="" textlink="">
      <xdr:nvSpPr>
        <xdr:cNvPr id="751" name="フローチャート: 判断 750"/>
        <xdr:cNvSpPr/>
      </xdr:nvSpPr>
      <xdr:spPr>
        <a:xfrm>
          <a:off x="18605500" y="664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73688</xdr:rowOff>
    </xdr:from>
    <xdr:ext cx="469744" cy="259045"/>
    <xdr:sp macro="" textlink="">
      <xdr:nvSpPr>
        <xdr:cNvPr id="752" name="テキスト ボックス 751"/>
        <xdr:cNvSpPr txBox="1"/>
      </xdr:nvSpPr>
      <xdr:spPr>
        <a:xfrm>
          <a:off x="18421428" y="6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14964</xdr:rowOff>
    </xdr:from>
    <xdr:to>
      <xdr:col>112</xdr:col>
      <xdr:colOff>38100</xdr:colOff>
      <xdr:row>39</xdr:row>
      <xdr:rowOff>116564</xdr:rowOff>
    </xdr:to>
    <xdr:sp macro="" textlink="">
      <xdr:nvSpPr>
        <xdr:cNvPr id="760" name="楕円 759"/>
        <xdr:cNvSpPr/>
      </xdr:nvSpPr>
      <xdr:spPr>
        <a:xfrm>
          <a:off x="21272500" y="67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107691</xdr:rowOff>
    </xdr:from>
    <xdr:ext cx="469744" cy="259045"/>
    <xdr:sp macro="" textlink="">
      <xdr:nvSpPr>
        <xdr:cNvPr id="761" name="テキスト ボックス 760"/>
        <xdr:cNvSpPr txBox="1"/>
      </xdr:nvSpPr>
      <xdr:spPr>
        <a:xfrm>
          <a:off x="21088428" y="67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42658</xdr:rowOff>
    </xdr:from>
    <xdr:to>
      <xdr:col>107</xdr:col>
      <xdr:colOff>101600</xdr:colOff>
      <xdr:row>39</xdr:row>
      <xdr:rowOff>144258</xdr:rowOff>
    </xdr:to>
    <xdr:sp macro="" textlink="">
      <xdr:nvSpPr>
        <xdr:cNvPr id="762" name="楕円 761"/>
        <xdr:cNvSpPr/>
      </xdr:nvSpPr>
      <xdr:spPr>
        <a:xfrm>
          <a:off x="20383500" y="67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135385</xdr:rowOff>
    </xdr:from>
    <xdr:ext cx="378565" cy="259045"/>
    <xdr:sp macro="" textlink="">
      <xdr:nvSpPr>
        <xdr:cNvPr id="763" name="テキスト ボックス 762"/>
        <xdr:cNvSpPr txBox="1"/>
      </xdr:nvSpPr>
      <xdr:spPr>
        <a:xfrm>
          <a:off x="20245017" y="682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124795</xdr:rowOff>
    </xdr:from>
    <xdr:to>
      <xdr:col>116</xdr:col>
      <xdr:colOff>63500</xdr:colOff>
      <xdr:row>56</xdr:row>
      <xdr:rowOff>125161</xdr:rowOff>
    </xdr:to>
    <xdr:cxnSp macro="">
      <xdr:nvCxnSpPr>
        <xdr:cNvPr id="794" name="直線コネクタ 793"/>
        <xdr:cNvCxnSpPr/>
      </xdr:nvCxnSpPr>
      <xdr:spPr>
        <a:xfrm>
          <a:off x="21323300" y="9725995"/>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124795</xdr:rowOff>
    </xdr:from>
    <xdr:to>
      <xdr:col>111</xdr:col>
      <xdr:colOff>177800</xdr:colOff>
      <xdr:row>56</xdr:row>
      <xdr:rowOff>142398</xdr:rowOff>
    </xdr:to>
    <xdr:cxnSp macro="">
      <xdr:nvCxnSpPr>
        <xdr:cNvPr id="797" name="直線コネクタ 796"/>
        <xdr:cNvCxnSpPr/>
      </xdr:nvCxnSpPr>
      <xdr:spPr>
        <a:xfrm flipV="1">
          <a:off x="20434300" y="9725995"/>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140569</xdr:rowOff>
    </xdr:from>
    <xdr:to>
      <xdr:col>107</xdr:col>
      <xdr:colOff>50800</xdr:colOff>
      <xdr:row>56</xdr:row>
      <xdr:rowOff>142398</xdr:rowOff>
    </xdr:to>
    <xdr:cxnSp macro="">
      <xdr:nvCxnSpPr>
        <xdr:cNvPr id="800" name="直線コネクタ 799"/>
        <xdr:cNvCxnSpPr/>
      </xdr:nvCxnSpPr>
      <xdr:spPr>
        <a:xfrm>
          <a:off x="19545300" y="97417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135082</xdr:rowOff>
    </xdr:from>
    <xdr:to>
      <xdr:col>102</xdr:col>
      <xdr:colOff>114300</xdr:colOff>
      <xdr:row>56</xdr:row>
      <xdr:rowOff>140569</xdr:rowOff>
    </xdr:to>
    <xdr:cxnSp macro="">
      <xdr:nvCxnSpPr>
        <xdr:cNvPr id="803" name="直線コネクタ 802"/>
        <xdr:cNvCxnSpPr/>
      </xdr:nvCxnSpPr>
      <xdr:spPr>
        <a:xfrm>
          <a:off x="18656300" y="973628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06" name="フローチャート: 判断 805"/>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146559</xdr:rowOff>
    </xdr:from>
    <xdr:ext cx="469744" cy="259045"/>
    <xdr:sp macro="" textlink="">
      <xdr:nvSpPr>
        <xdr:cNvPr id="807" name="テキスト ボックス 806"/>
        <xdr:cNvSpPr txBox="1"/>
      </xdr:nvSpPr>
      <xdr:spPr>
        <a:xfrm>
          <a:off x="18421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74361</xdr:rowOff>
    </xdr:from>
    <xdr:to>
      <xdr:col>116</xdr:col>
      <xdr:colOff>114300</xdr:colOff>
      <xdr:row>57</xdr:row>
      <xdr:rowOff>4511</xdr:rowOff>
    </xdr:to>
    <xdr:sp macro="" textlink="">
      <xdr:nvSpPr>
        <xdr:cNvPr id="813" name="楕円 812"/>
        <xdr:cNvSpPr/>
      </xdr:nvSpPr>
      <xdr:spPr>
        <a:xfrm>
          <a:off x="22110700" y="967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97238</xdr:rowOff>
    </xdr:from>
    <xdr:ext cx="469744" cy="259045"/>
    <xdr:sp macro="" textlink="">
      <xdr:nvSpPr>
        <xdr:cNvPr id="814" name="貸付金該当値テキスト"/>
        <xdr:cNvSpPr txBox="1"/>
      </xdr:nvSpPr>
      <xdr:spPr>
        <a:xfrm>
          <a:off x="22212300" y="952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73995</xdr:rowOff>
    </xdr:from>
    <xdr:to>
      <xdr:col>112</xdr:col>
      <xdr:colOff>38100</xdr:colOff>
      <xdr:row>57</xdr:row>
      <xdr:rowOff>4145</xdr:rowOff>
    </xdr:to>
    <xdr:sp macro="" textlink="">
      <xdr:nvSpPr>
        <xdr:cNvPr id="815" name="楕円 814"/>
        <xdr:cNvSpPr/>
      </xdr:nvSpPr>
      <xdr:spPr>
        <a:xfrm>
          <a:off x="21272500" y="96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20672</xdr:rowOff>
    </xdr:from>
    <xdr:ext cx="469744" cy="259045"/>
    <xdr:sp macro="" textlink="">
      <xdr:nvSpPr>
        <xdr:cNvPr id="816" name="テキスト ボックス 815"/>
        <xdr:cNvSpPr txBox="1"/>
      </xdr:nvSpPr>
      <xdr:spPr>
        <a:xfrm>
          <a:off x="21088428" y="94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91598</xdr:rowOff>
    </xdr:from>
    <xdr:to>
      <xdr:col>107</xdr:col>
      <xdr:colOff>101600</xdr:colOff>
      <xdr:row>57</xdr:row>
      <xdr:rowOff>21748</xdr:rowOff>
    </xdr:to>
    <xdr:sp macro="" textlink="">
      <xdr:nvSpPr>
        <xdr:cNvPr id="817" name="楕円 816"/>
        <xdr:cNvSpPr/>
      </xdr:nvSpPr>
      <xdr:spPr>
        <a:xfrm>
          <a:off x="20383500" y="96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38275</xdr:rowOff>
    </xdr:from>
    <xdr:ext cx="469744" cy="259045"/>
    <xdr:sp macro="" textlink="">
      <xdr:nvSpPr>
        <xdr:cNvPr id="818" name="テキスト ボックス 817"/>
        <xdr:cNvSpPr txBox="1"/>
      </xdr:nvSpPr>
      <xdr:spPr>
        <a:xfrm>
          <a:off x="20199428" y="946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89769</xdr:rowOff>
    </xdr:from>
    <xdr:to>
      <xdr:col>102</xdr:col>
      <xdr:colOff>165100</xdr:colOff>
      <xdr:row>57</xdr:row>
      <xdr:rowOff>19919</xdr:rowOff>
    </xdr:to>
    <xdr:sp macro="" textlink="">
      <xdr:nvSpPr>
        <xdr:cNvPr id="819" name="楕円 818"/>
        <xdr:cNvSpPr/>
      </xdr:nvSpPr>
      <xdr:spPr>
        <a:xfrm>
          <a:off x="19494500" y="96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36446</xdr:rowOff>
    </xdr:from>
    <xdr:ext cx="469744" cy="259045"/>
    <xdr:sp macro="" textlink="">
      <xdr:nvSpPr>
        <xdr:cNvPr id="820" name="テキスト ボックス 819"/>
        <xdr:cNvSpPr txBox="1"/>
      </xdr:nvSpPr>
      <xdr:spPr>
        <a:xfrm>
          <a:off x="19310428" y="94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84282</xdr:rowOff>
    </xdr:from>
    <xdr:to>
      <xdr:col>98</xdr:col>
      <xdr:colOff>38100</xdr:colOff>
      <xdr:row>57</xdr:row>
      <xdr:rowOff>14432</xdr:rowOff>
    </xdr:to>
    <xdr:sp macro="" textlink="">
      <xdr:nvSpPr>
        <xdr:cNvPr id="821" name="楕円 820"/>
        <xdr:cNvSpPr/>
      </xdr:nvSpPr>
      <xdr:spPr>
        <a:xfrm>
          <a:off x="18605500" y="96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30959</xdr:rowOff>
    </xdr:from>
    <xdr:ext cx="469744" cy="259045"/>
    <xdr:sp macro="" textlink="">
      <xdr:nvSpPr>
        <xdr:cNvPr id="822" name="テキスト ボックス 821"/>
        <xdr:cNvSpPr txBox="1"/>
      </xdr:nvSpPr>
      <xdr:spPr>
        <a:xfrm>
          <a:off x="18421428" y="94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15399</xdr:rowOff>
    </xdr:from>
    <xdr:to>
      <xdr:col>116</xdr:col>
      <xdr:colOff>63500</xdr:colOff>
      <xdr:row>76</xdr:row>
      <xdr:rowOff>29496</xdr:rowOff>
    </xdr:to>
    <xdr:cxnSp macro="">
      <xdr:nvCxnSpPr>
        <xdr:cNvPr id="852" name="直線コネクタ 851"/>
        <xdr:cNvCxnSpPr/>
      </xdr:nvCxnSpPr>
      <xdr:spPr>
        <a:xfrm>
          <a:off x="21323300" y="13045599"/>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131642</xdr:rowOff>
    </xdr:from>
    <xdr:to>
      <xdr:col>111</xdr:col>
      <xdr:colOff>177800</xdr:colOff>
      <xdr:row>76</xdr:row>
      <xdr:rowOff>15399</xdr:rowOff>
    </xdr:to>
    <xdr:cxnSp macro="">
      <xdr:nvCxnSpPr>
        <xdr:cNvPr id="855" name="直線コネクタ 854"/>
        <xdr:cNvCxnSpPr/>
      </xdr:nvCxnSpPr>
      <xdr:spPr>
        <a:xfrm>
          <a:off x="20434300" y="12990392"/>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128460</xdr:rowOff>
    </xdr:from>
    <xdr:to>
      <xdr:col>107</xdr:col>
      <xdr:colOff>50800</xdr:colOff>
      <xdr:row>75</xdr:row>
      <xdr:rowOff>131642</xdr:rowOff>
    </xdr:to>
    <xdr:cxnSp macro="">
      <xdr:nvCxnSpPr>
        <xdr:cNvPr id="858" name="直線コネクタ 857"/>
        <xdr:cNvCxnSpPr/>
      </xdr:nvCxnSpPr>
      <xdr:spPr>
        <a:xfrm>
          <a:off x="19545300" y="1298721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128460</xdr:rowOff>
    </xdr:from>
    <xdr:to>
      <xdr:col>102</xdr:col>
      <xdr:colOff>114300</xdr:colOff>
      <xdr:row>76</xdr:row>
      <xdr:rowOff>14160</xdr:rowOff>
    </xdr:to>
    <xdr:cxnSp macro="">
      <xdr:nvCxnSpPr>
        <xdr:cNvPr id="861" name="直線コネクタ 860"/>
        <xdr:cNvCxnSpPr/>
      </xdr:nvCxnSpPr>
      <xdr:spPr>
        <a:xfrm flipV="1">
          <a:off x="18656300" y="129872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4" name="フローチャート: 判断 863"/>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65" name="テキスト ボックス 864"/>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150146</xdr:rowOff>
    </xdr:from>
    <xdr:to>
      <xdr:col>116</xdr:col>
      <xdr:colOff>114300</xdr:colOff>
      <xdr:row>76</xdr:row>
      <xdr:rowOff>80296</xdr:rowOff>
    </xdr:to>
    <xdr:sp macro="" textlink="">
      <xdr:nvSpPr>
        <xdr:cNvPr id="871" name="楕円 870"/>
        <xdr:cNvSpPr/>
      </xdr:nvSpPr>
      <xdr:spPr>
        <a:xfrm>
          <a:off x="221107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128573</xdr:rowOff>
    </xdr:from>
    <xdr:ext cx="534377" cy="259045"/>
    <xdr:sp macro="" textlink="">
      <xdr:nvSpPr>
        <xdr:cNvPr id="872" name="繰出金該当値テキスト"/>
        <xdr:cNvSpPr txBox="1"/>
      </xdr:nvSpPr>
      <xdr:spPr>
        <a:xfrm>
          <a:off x="22212300" y="129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136049</xdr:rowOff>
    </xdr:from>
    <xdr:to>
      <xdr:col>112</xdr:col>
      <xdr:colOff>38100</xdr:colOff>
      <xdr:row>76</xdr:row>
      <xdr:rowOff>66199</xdr:rowOff>
    </xdr:to>
    <xdr:sp macro="" textlink="">
      <xdr:nvSpPr>
        <xdr:cNvPr id="873" name="楕円 872"/>
        <xdr:cNvSpPr/>
      </xdr:nvSpPr>
      <xdr:spPr>
        <a:xfrm>
          <a:off x="21272500" y="129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57326</xdr:rowOff>
    </xdr:from>
    <xdr:ext cx="534377" cy="259045"/>
    <xdr:sp macro="" textlink="">
      <xdr:nvSpPr>
        <xdr:cNvPr id="874" name="テキスト ボックス 873"/>
        <xdr:cNvSpPr txBox="1"/>
      </xdr:nvSpPr>
      <xdr:spPr>
        <a:xfrm>
          <a:off x="21056111" y="130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80842</xdr:rowOff>
    </xdr:from>
    <xdr:to>
      <xdr:col>107</xdr:col>
      <xdr:colOff>101600</xdr:colOff>
      <xdr:row>76</xdr:row>
      <xdr:rowOff>10992</xdr:rowOff>
    </xdr:to>
    <xdr:sp macro="" textlink="">
      <xdr:nvSpPr>
        <xdr:cNvPr id="875" name="楕円 874"/>
        <xdr:cNvSpPr/>
      </xdr:nvSpPr>
      <xdr:spPr>
        <a:xfrm>
          <a:off x="20383500" y="129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2119</xdr:rowOff>
    </xdr:from>
    <xdr:ext cx="534377" cy="259045"/>
    <xdr:sp macro="" textlink="">
      <xdr:nvSpPr>
        <xdr:cNvPr id="876" name="テキスト ボックス 875"/>
        <xdr:cNvSpPr txBox="1"/>
      </xdr:nvSpPr>
      <xdr:spPr>
        <a:xfrm>
          <a:off x="20167111" y="130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77660</xdr:rowOff>
    </xdr:from>
    <xdr:to>
      <xdr:col>102</xdr:col>
      <xdr:colOff>165100</xdr:colOff>
      <xdr:row>76</xdr:row>
      <xdr:rowOff>7810</xdr:rowOff>
    </xdr:to>
    <xdr:sp macro="" textlink="">
      <xdr:nvSpPr>
        <xdr:cNvPr id="877" name="楕円 876"/>
        <xdr:cNvSpPr/>
      </xdr:nvSpPr>
      <xdr:spPr>
        <a:xfrm>
          <a:off x="19494500" y="12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170387</xdr:rowOff>
    </xdr:from>
    <xdr:ext cx="534377" cy="259045"/>
    <xdr:sp macro="" textlink="">
      <xdr:nvSpPr>
        <xdr:cNvPr id="878" name="テキスト ボックス 877"/>
        <xdr:cNvSpPr txBox="1"/>
      </xdr:nvSpPr>
      <xdr:spPr>
        <a:xfrm>
          <a:off x="19278111" y="130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134810</xdr:rowOff>
    </xdr:from>
    <xdr:to>
      <xdr:col>98</xdr:col>
      <xdr:colOff>38100</xdr:colOff>
      <xdr:row>76</xdr:row>
      <xdr:rowOff>64960</xdr:rowOff>
    </xdr:to>
    <xdr:sp macro="" textlink="">
      <xdr:nvSpPr>
        <xdr:cNvPr id="879" name="楕円 878"/>
        <xdr:cNvSpPr/>
      </xdr:nvSpPr>
      <xdr:spPr>
        <a:xfrm>
          <a:off x="18605500" y="129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56087</xdr:rowOff>
    </xdr:from>
    <xdr:ext cx="534377" cy="259045"/>
    <xdr:sp macro="" textlink="">
      <xdr:nvSpPr>
        <xdr:cNvPr id="880" name="テキスト ボックス 879"/>
        <xdr:cNvSpPr txBox="1"/>
      </xdr:nvSpPr>
      <xdr:spPr>
        <a:xfrm>
          <a:off x="18389111" y="1308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+1.6pt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これらのうち大きなウエイトを占めているのは、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障害福祉サービス給付費や低所得者・子育て世帯主向けプレミアム付商品券発行事業費の増などが主な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要因である。次に大きいのは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71,897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年度に工事のピーク迎えた塩谷広域行政組合のエコパークしおや建設に係る負担金が減少したことにより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ポイントの減とはなったものの、未だに高い水準で推移している。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31年4月に就任した副市長に係る人件費や人事院勧告適用に伴う職員給、令和元年東日本台風災害対応に係る時間外手当など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64,233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ポイントの増となった。物件費のコストは一人当たり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53,447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円となり、類似団体と比較しても低い順位であるが、今後も経常費用の削減に努める。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普通建設事業費は小中学校空調設備設置工事やスマート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整備事業などの増により住民一人当たり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ポイントの大幅増となった。災害復旧事業費については、令和元年東日本台風災害対応経費により住民一人当たり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円のコストが生じた。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投資及び出資金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株式会社やいた未来設立出資金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が無くなったことによ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りゼロとなり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前年度実施した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任意繰上償還が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なかったため、対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32,051
31,728
170.46
15,051,490
14,534,576
483,559
7,581,741
12,065,364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166479</xdr:rowOff>
    </xdr:from>
    <xdr:to>
      <xdr:col>24</xdr:col>
      <xdr:colOff>63500</xdr:colOff>
      <xdr:row>35</xdr:row>
      <xdr:rowOff>167785</xdr:rowOff>
    </xdr:to>
    <xdr:cxnSp macro="">
      <xdr:nvCxnSpPr>
        <xdr:cNvPr id="63" name="直線コネクタ 62"/>
        <xdr:cNvCxnSpPr/>
      </xdr:nvCxnSpPr>
      <xdr:spPr>
        <a:xfrm>
          <a:off x="3797300" y="6167229"/>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166479</xdr:rowOff>
    </xdr:from>
    <xdr:to>
      <xdr:col>19</xdr:col>
      <xdr:colOff>177800</xdr:colOff>
      <xdr:row>36</xdr:row>
      <xdr:rowOff>23767</xdr:rowOff>
    </xdr:to>
    <xdr:cxnSp macro="">
      <xdr:nvCxnSpPr>
        <xdr:cNvPr id="66" name="直線コネクタ 65"/>
        <xdr:cNvCxnSpPr/>
      </xdr:nvCxnSpPr>
      <xdr:spPr>
        <a:xfrm flipV="1">
          <a:off x="2908300" y="6167229"/>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23767</xdr:rowOff>
    </xdr:from>
    <xdr:to>
      <xdr:col>15</xdr:col>
      <xdr:colOff>50800</xdr:colOff>
      <xdr:row>36</xdr:row>
      <xdr:rowOff>93654</xdr:rowOff>
    </xdr:to>
    <xdr:cxnSp macro="">
      <xdr:nvCxnSpPr>
        <xdr:cNvPr id="69" name="直線コネクタ 68"/>
        <xdr:cNvCxnSpPr/>
      </xdr:nvCxnSpPr>
      <xdr:spPr>
        <a:xfrm flipV="1">
          <a:off x="2019300" y="6195967"/>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164193</xdr:rowOff>
    </xdr:from>
    <xdr:to>
      <xdr:col>10</xdr:col>
      <xdr:colOff>114300</xdr:colOff>
      <xdr:row>36</xdr:row>
      <xdr:rowOff>93654</xdr:rowOff>
    </xdr:to>
    <xdr:cxnSp macro="">
      <xdr:nvCxnSpPr>
        <xdr:cNvPr id="72" name="直線コネクタ 71"/>
        <xdr:cNvCxnSpPr/>
      </xdr:nvCxnSpPr>
      <xdr:spPr>
        <a:xfrm>
          <a:off x="1130300" y="6164943"/>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10849</xdr:rowOff>
    </xdr:from>
    <xdr:to>
      <xdr:col>6</xdr:col>
      <xdr:colOff>38100</xdr:colOff>
      <xdr:row>35</xdr:row>
      <xdr:rowOff>112449</xdr:rowOff>
    </xdr:to>
    <xdr:sp macro="" textlink="">
      <xdr:nvSpPr>
        <xdr:cNvPr id="75" name="フローチャート: 判断 74"/>
        <xdr:cNvSpPr/>
      </xdr:nvSpPr>
      <xdr:spPr>
        <a:xfrm>
          <a:off x="1079500" y="601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128976</xdr:rowOff>
    </xdr:from>
    <xdr:ext cx="469744" cy="259045"/>
    <xdr:sp macro="" textlink="">
      <xdr:nvSpPr>
        <xdr:cNvPr id="76" name="テキスト ボックス 75"/>
        <xdr:cNvSpPr txBox="1"/>
      </xdr:nvSpPr>
      <xdr:spPr>
        <a:xfrm>
          <a:off x="895428" y="578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116985</xdr:rowOff>
    </xdr:from>
    <xdr:to>
      <xdr:col>24</xdr:col>
      <xdr:colOff>114300</xdr:colOff>
      <xdr:row>36</xdr:row>
      <xdr:rowOff>47135</xdr:rowOff>
    </xdr:to>
    <xdr:sp macro="" textlink="">
      <xdr:nvSpPr>
        <xdr:cNvPr id="82" name="楕円 81"/>
        <xdr:cNvSpPr/>
      </xdr:nvSpPr>
      <xdr:spPr>
        <a:xfrm>
          <a:off x="45847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139862</xdr:rowOff>
    </xdr:from>
    <xdr:ext cx="469744" cy="259045"/>
    <xdr:sp macro="" textlink="">
      <xdr:nvSpPr>
        <xdr:cNvPr id="83" name="議会費該当値テキスト"/>
        <xdr:cNvSpPr txBox="1"/>
      </xdr:nvSpPr>
      <xdr:spPr>
        <a:xfrm>
          <a:off x="4686300" y="596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115679</xdr:rowOff>
    </xdr:from>
    <xdr:to>
      <xdr:col>20</xdr:col>
      <xdr:colOff>38100</xdr:colOff>
      <xdr:row>36</xdr:row>
      <xdr:rowOff>45829</xdr:rowOff>
    </xdr:to>
    <xdr:sp macro="" textlink="">
      <xdr:nvSpPr>
        <xdr:cNvPr id="84" name="楕円 83"/>
        <xdr:cNvSpPr/>
      </xdr:nvSpPr>
      <xdr:spPr>
        <a:xfrm>
          <a:off x="3746500" y="61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62356</xdr:rowOff>
    </xdr:from>
    <xdr:ext cx="469744" cy="259045"/>
    <xdr:sp macro="" textlink="">
      <xdr:nvSpPr>
        <xdr:cNvPr id="85" name="テキスト ボックス 84"/>
        <xdr:cNvSpPr txBox="1"/>
      </xdr:nvSpPr>
      <xdr:spPr>
        <a:xfrm>
          <a:off x="3562428" y="589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144417</xdr:rowOff>
    </xdr:from>
    <xdr:to>
      <xdr:col>15</xdr:col>
      <xdr:colOff>101600</xdr:colOff>
      <xdr:row>36</xdr:row>
      <xdr:rowOff>74567</xdr:rowOff>
    </xdr:to>
    <xdr:sp macro="" textlink="">
      <xdr:nvSpPr>
        <xdr:cNvPr id="86" name="楕円 85"/>
        <xdr:cNvSpPr/>
      </xdr:nvSpPr>
      <xdr:spPr>
        <a:xfrm>
          <a:off x="2857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91094</xdr:rowOff>
    </xdr:from>
    <xdr:ext cx="469744" cy="259045"/>
    <xdr:sp macro="" textlink="">
      <xdr:nvSpPr>
        <xdr:cNvPr id="87" name="テキスト ボックス 86"/>
        <xdr:cNvSpPr txBox="1"/>
      </xdr:nvSpPr>
      <xdr:spPr>
        <a:xfrm>
          <a:off x="2673428" y="592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42854</xdr:rowOff>
    </xdr:from>
    <xdr:to>
      <xdr:col>10</xdr:col>
      <xdr:colOff>165100</xdr:colOff>
      <xdr:row>36</xdr:row>
      <xdr:rowOff>144454</xdr:rowOff>
    </xdr:to>
    <xdr:sp macro="" textlink="">
      <xdr:nvSpPr>
        <xdr:cNvPr id="88" name="楕円 87"/>
        <xdr:cNvSpPr/>
      </xdr:nvSpPr>
      <xdr:spPr>
        <a:xfrm>
          <a:off x="1968500" y="62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135581</xdr:rowOff>
    </xdr:from>
    <xdr:ext cx="469744" cy="259045"/>
    <xdr:sp macro="" textlink="">
      <xdr:nvSpPr>
        <xdr:cNvPr id="89" name="テキスト ボックス 88"/>
        <xdr:cNvSpPr txBox="1"/>
      </xdr:nvSpPr>
      <xdr:spPr>
        <a:xfrm>
          <a:off x="1784428" y="63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113393</xdr:rowOff>
    </xdr:from>
    <xdr:to>
      <xdr:col>6</xdr:col>
      <xdr:colOff>38100</xdr:colOff>
      <xdr:row>36</xdr:row>
      <xdr:rowOff>43543</xdr:rowOff>
    </xdr:to>
    <xdr:sp macro="" textlink="">
      <xdr:nvSpPr>
        <xdr:cNvPr id="90" name="楕円 89"/>
        <xdr:cNvSpPr/>
      </xdr:nvSpPr>
      <xdr:spPr>
        <a:xfrm>
          <a:off x="1079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34670</xdr:rowOff>
    </xdr:from>
    <xdr:ext cx="469744" cy="259045"/>
    <xdr:sp macro="" textlink="">
      <xdr:nvSpPr>
        <xdr:cNvPr id="91" name="テキスト ボックス 90"/>
        <xdr:cNvSpPr txBox="1"/>
      </xdr:nvSpPr>
      <xdr:spPr>
        <a:xfrm>
          <a:off x="895428" y="620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88226</xdr:rowOff>
    </xdr:from>
    <xdr:to>
      <xdr:col>24</xdr:col>
      <xdr:colOff>63500</xdr:colOff>
      <xdr:row>58</xdr:row>
      <xdr:rowOff>112856</xdr:rowOff>
    </xdr:to>
    <xdr:cxnSp macro="">
      <xdr:nvCxnSpPr>
        <xdr:cNvPr id="122" name="直線コネクタ 121"/>
        <xdr:cNvCxnSpPr/>
      </xdr:nvCxnSpPr>
      <xdr:spPr>
        <a:xfrm>
          <a:off x="3797300" y="10032326"/>
          <a:ext cx="838200" cy="2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88226</xdr:rowOff>
    </xdr:from>
    <xdr:to>
      <xdr:col>19</xdr:col>
      <xdr:colOff>177800</xdr:colOff>
      <xdr:row>58</xdr:row>
      <xdr:rowOff>123881</xdr:rowOff>
    </xdr:to>
    <xdr:cxnSp macro="">
      <xdr:nvCxnSpPr>
        <xdr:cNvPr id="125" name="直線コネクタ 124"/>
        <xdr:cNvCxnSpPr/>
      </xdr:nvCxnSpPr>
      <xdr:spPr>
        <a:xfrm flipV="1">
          <a:off x="2908300" y="10032326"/>
          <a:ext cx="889000" cy="3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106438</xdr:rowOff>
    </xdr:from>
    <xdr:to>
      <xdr:col>15</xdr:col>
      <xdr:colOff>50800</xdr:colOff>
      <xdr:row>58</xdr:row>
      <xdr:rowOff>123881</xdr:rowOff>
    </xdr:to>
    <xdr:cxnSp macro="">
      <xdr:nvCxnSpPr>
        <xdr:cNvPr id="128" name="直線コネクタ 127"/>
        <xdr:cNvCxnSpPr/>
      </xdr:nvCxnSpPr>
      <xdr:spPr>
        <a:xfrm>
          <a:off x="2019300" y="10050538"/>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106438</xdr:rowOff>
    </xdr:from>
    <xdr:to>
      <xdr:col>10</xdr:col>
      <xdr:colOff>114300</xdr:colOff>
      <xdr:row>58</xdr:row>
      <xdr:rowOff>125416</xdr:rowOff>
    </xdr:to>
    <xdr:cxnSp macro="">
      <xdr:nvCxnSpPr>
        <xdr:cNvPr id="131" name="直線コネクタ 130"/>
        <xdr:cNvCxnSpPr/>
      </xdr:nvCxnSpPr>
      <xdr:spPr>
        <a:xfrm flipV="1">
          <a:off x="1130300" y="10050538"/>
          <a:ext cx="8890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4" name="フローチャート: 判断 133"/>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54045</xdr:rowOff>
    </xdr:from>
    <xdr:ext cx="534377" cy="259045"/>
    <xdr:sp macro="" textlink="">
      <xdr:nvSpPr>
        <xdr:cNvPr id="135" name="テキスト ボックス 134"/>
        <xdr:cNvSpPr txBox="1"/>
      </xdr:nvSpPr>
      <xdr:spPr>
        <a:xfrm>
          <a:off x="863111" y="96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62056</xdr:rowOff>
    </xdr:from>
    <xdr:to>
      <xdr:col>24</xdr:col>
      <xdr:colOff>114300</xdr:colOff>
      <xdr:row>58</xdr:row>
      <xdr:rowOff>163656</xdr:rowOff>
    </xdr:to>
    <xdr:sp macro="" textlink="">
      <xdr:nvSpPr>
        <xdr:cNvPr id="141" name="楕円 140"/>
        <xdr:cNvSpPr/>
      </xdr:nvSpPr>
      <xdr:spPr>
        <a:xfrm>
          <a:off x="4584700" y="100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148433</xdr:rowOff>
    </xdr:from>
    <xdr:ext cx="534377" cy="259045"/>
    <xdr:sp macro="" textlink="">
      <xdr:nvSpPr>
        <xdr:cNvPr id="142" name="総務費該当値テキスト"/>
        <xdr:cNvSpPr txBox="1"/>
      </xdr:nvSpPr>
      <xdr:spPr>
        <a:xfrm>
          <a:off x="4686300" y="99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37426</xdr:rowOff>
    </xdr:from>
    <xdr:to>
      <xdr:col>20</xdr:col>
      <xdr:colOff>38100</xdr:colOff>
      <xdr:row>58</xdr:row>
      <xdr:rowOff>139026</xdr:rowOff>
    </xdr:to>
    <xdr:sp macro="" textlink="">
      <xdr:nvSpPr>
        <xdr:cNvPr id="143" name="楕円 142"/>
        <xdr:cNvSpPr/>
      </xdr:nvSpPr>
      <xdr:spPr>
        <a:xfrm>
          <a:off x="3746500" y="99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130153</xdr:rowOff>
    </xdr:from>
    <xdr:ext cx="534377" cy="259045"/>
    <xdr:sp macro="" textlink="">
      <xdr:nvSpPr>
        <xdr:cNvPr id="144" name="テキスト ボックス 143"/>
        <xdr:cNvSpPr txBox="1"/>
      </xdr:nvSpPr>
      <xdr:spPr>
        <a:xfrm>
          <a:off x="3530111" y="100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73081</xdr:rowOff>
    </xdr:from>
    <xdr:to>
      <xdr:col>15</xdr:col>
      <xdr:colOff>101600</xdr:colOff>
      <xdr:row>59</xdr:row>
      <xdr:rowOff>3231</xdr:rowOff>
    </xdr:to>
    <xdr:sp macro="" textlink="">
      <xdr:nvSpPr>
        <xdr:cNvPr id="145" name="楕円 144"/>
        <xdr:cNvSpPr/>
      </xdr:nvSpPr>
      <xdr:spPr>
        <a:xfrm>
          <a:off x="2857500" y="100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165808</xdr:rowOff>
    </xdr:from>
    <xdr:ext cx="534377" cy="259045"/>
    <xdr:sp macro="" textlink="">
      <xdr:nvSpPr>
        <xdr:cNvPr id="146" name="テキスト ボックス 145"/>
        <xdr:cNvSpPr txBox="1"/>
      </xdr:nvSpPr>
      <xdr:spPr>
        <a:xfrm>
          <a:off x="2641111" y="1010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55638</xdr:rowOff>
    </xdr:from>
    <xdr:to>
      <xdr:col>10</xdr:col>
      <xdr:colOff>165100</xdr:colOff>
      <xdr:row>58</xdr:row>
      <xdr:rowOff>157238</xdr:rowOff>
    </xdr:to>
    <xdr:sp macro="" textlink="">
      <xdr:nvSpPr>
        <xdr:cNvPr id="147" name="楕円 146"/>
        <xdr:cNvSpPr/>
      </xdr:nvSpPr>
      <xdr:spPr>
        <a:xfrm>
          <a:off x="1968500" y="99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148365</xdr:rowOff>
    </xdr:from>
    <xdr:ext cx="534377" cy="259045"/>
    <xdr:sp macro="" textlink="">
      <xdr:nvSpPr>
        <xdr:cNvPr id="148" name="テキスト ボックス 147"/>
        <xdr:cNvSpPr txBox="1"/>
      </xdr:nvSpPr>
      <xdr:spPr>
        <a:xfrm>
          <a:off x="1752111" y="100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74616</xdr:rowOff>
    </xdr:from>
    <xdr:to>
      <xdr:col>6</xdr:col>
      <xdr:colOff>38100</xdr:colOff>
      <xdr:row>59</xdr:row>
      <xdr:rowOff>4766</xdr:rowOff>
    </xdr:to>
    <xdr:sp macro="" textlink="">
      <xdr:nvSpPr>
        <xdr:cNvPr id="149" name="楕円 148"/>
        <xdr:cNvSpPr/>
      </xdr:nvSpPr>
      <xdr:spPr>
        <a:xfrm>
          <a:off x="1079500" y="1001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167343</xdr:rowOff>
    </xdr:from>
    <xdr:ext cx="534377" cy="259045"/>
    <xdr:sp macro="" textlink="">
      <xdr:nvSpPr>
        <xdr:cNvPr id="150" name="テキスト ボックス 149"/>
        <xdr:cNvSpPr txBox="1"/>
      </xdr:nvSpPr>
      <xdr:spPr>
        <a:xfrm>
          <a:off x="863111" y="1011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103189</xdr:rowOff>
    </xdr:from>
    <xdr:to>
      <xdr:col>24</xdr:col>
      <xdr:colOff>63500</xdr:colOff>
      <xdr:row>76</xdr:row>
      <xdr:rowOff>125085</xdr:rowOff>
    </xdr:to>
    <xdr:cxnSp macro="">
      <xdr:nvCxnSpPr>
        <xdr:cNvPr id="182" name="直線コネクタ 181"/>
        <xdr:cNvCxnSpPr/>
      </xdr:nvCxnSpPr>
      <xdr:spPr>
        <a:xfrm flipV="1">
          <a:off x="3797300" y="13133389"/>
          <a:ext cx="8382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100985</xdr:rowOff>
    </xdr:from>
    <xdr:to>
      <xdr:col>19</xdr:col>
      <xdr:colOff>177800</xdr:colOff>
      <xdr:row>76</xdr:row>
      <xdr:rowOff>125085</xdr:rowOff>
    </xdr:to>
    <xdr:cxnSp macro="">
      <xdr:nvCxnSpPr>
        <xdr:cNvPr id="185" name="直線コネクタ 184"/>
        <xdr:cNvCxnSpPr/>
      </xdr:nvCxnSpPr>
      <xdr:spPr>
        <a:xfrm>
          <a:off x="2908300" y="13131185"/>
          <a:ext cx="8890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100985</xdr:rowOff>
    </xdr:from>
    <xdr:to>
      <xdr:col>15</xdr:col>
      <xdr:colOff>50800</xdr:colOff>
      <xdr:row>76</xdr:row>
      <xdr:rowOff>168308</xdr:rowOff>
    </xdr:to>
    <xdr:cxnSp macro="">
      <xdr:nvCxnSpPr>
        <xdr:cNvPr id="188" name="直線コネクタ 187"/>
        <xdr:cNvCxnSpPr/>
      </xdr:nvCxnSpPr>
      <xdr:spPr>
        <a:xfrm flipV="1">
          <a:off x="2019300" y="13131185"/>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168308</xdr:rowOff>
    </xdr:from>
    <xdr:to>
      <xdr:col>10</xdr:col>
      <xdr:colOff>114300</xdr:colOff>
      <xdr:row>78</xdr:row>
      <xdr:rowOff>96200</xdr:rowOff>
    </xdr:to>
    <xdr:cxnSp macro="">
      <xdr:nvCxnSpPr>
        <xdr:cNvPr id="191" name="直線コネクタ 190"/>
        <xdr:cNvCxnSpPr/>
      </xdr:nvCxnSpPr>
      <xdr:spPr>
        <a:xfrm flipV="1">
          <a:off x="1130300" y="13198508"/>
          <a:ext cx="889000" cy="27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126357</xdr:rowOff>
    </xdr:from>
    <xdr:to>
      <xdr:col>6</xdr:col>
      <xdr:colOff>38100</xdr:colOff>
      <xdr:row>76</xdr:row>
      <xdr:rowOff>56508</xdr:rowOff>
    </xdr:to>
    <xdr:sp macro="" textlink="">
      <xdr:nvSpPr>
        <xdr:cNvPr id="194" name="フローチャート: 判断 193"/>
        <xdr:cNvSpPr/>
      </xdr:nvSpPr>
      <xdr:spPr>
        <a:xfrm>
          <a:off x="1079500" y="129851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73034</xdr:rowOff>
    </xdr:from>
    <xdr:ext cx="599010" cy="259045"/>
    <xdr:sp macro="" textlink="">
      <xdr:nvSpPr>
        <xdr:cNvPr id="195" name="テキスト ボックス 194"/>
        <xdr:cNvSpPr txBox="1"/>
      </xdr:nvSpPr>
      <xdr:spPr>
        <a:xfrm>
          <a:off x="830795" y="1276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52389</xdr:rowOff>
    </xdr:from>
    <xdr:to>
      <xdr:col>24</xdr:col>
      <xdr:colOff>114300</xdr:colOff>
      <xdr:row>76</xdr:row>
      <xdr:rowOff>153989</xdr:rowOff>
    </xdr:to>
    <xdr:sp macro="" textlink="">
      <xdr:nvSpPr>
        <xdr:cNvPr id="201" name="楕円 200"/>
        <xdr:cNvSpPr/>
      </xdr:nvSpPr>
      <xdr:spPr>
        <a:xfrm>
          <a:off x="4584700" y="130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30816</xdr:rowOff>
    </xdr:from>
    <xdr:ext cx="599010" cy="259045"/>
    <xdr:sp macro="" textlink="">
      <xdr:nvSpPr>
        <xdr:cNvPr id="202" name="民生費該当値テキスト"/>
        <xdr:cNvSpPr txBox="1"/>
      </xdr:nvSpPr>
      <xdr:spPr>
        <a:xfrm>
          <a:off x="4686300" y="1306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74285</xdr:rowOff>
    </xdr:from>
    <xdr:to>
      <xdr:col>20</xdr:col>
      <xdr:colOff>38100</xdr:colOff>
      <xdr:row>77</xdr:row>
      <xdr:rowOff>4435</xdr:rowOff>
    </xdr:to>
    <xdr:sp macro="" textlink="">
      <xdr:nvSpPr>
        <xdr:cNvPr id="203" name="楕円 202"/>
        <xdr:cNvSpPr/>
      </xdr:nvSpPr>
      <xdr:spPr>
        <a:xfrm>
          <a:off x="3746500" y="131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20963</xdr:rowOff>
    </xdr:from>
    <xdr:ext cx="599010" cy="259045"/>
    <xdr:sp macro="" textlink="">
      <xdr:nvSpPr>
        <xdr:cNvPr id="204" name="テキスト ボックス 203"/>
        <xdr:cNvSpPr txBox="1"/>
      </xdr:nvSpPr>
      <xdr:spPr>
        <a:xfrm>
          <a:off x="3497795" y="128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50185</xdr:rowOff>
    </xdr:from>
    <xdr:to>
      <xdr:col>15</xdr:col>
      <xdr:colOff>101600</xdr:colOff>
      <xdr:row>76</xdr:row>
      <xdr:rowOff>151785</xdr:rowOff>
    </xdr:to>
    <xdr:sp macro="" textlink="">
      <xdr:nvSpPr>
        <xdr:cNvPr id="205" name="楕円 204"/>
        <xdr:cNvSpPr/>
      </xdr:nvSpPr>
      <xdr:spPr>
        <a:xfrm>
          <a:off x="2857500" y="130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168312</xdr:rowOff>
    </xdr:from>
    <xdr:ext cx="599010" cy="259045"/>
    <xdr:sp macro="" textlink="">
      <xdr:nvSpPr>
        <xdr:cNvPr id="206" name="テキスト ボックス 205"/>
        <xdr:cNvSpPr txBox="1"/>
      </xdr:nvSpPr>
      <xdr:spPr>
        <a:xfrm>
          <a:off x="2608795" y="1285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117508</xdr:rowOff>
    </xdr:from>
    <xdr:to>
      <xdr:col>10</xdr:col>
      <xdr:colOff>165100</xdr:colOff>
      <xdr:row>77</xdr:row>
      <xdr:rowOff>47658</xdr:rowOff>
    </xdr:to>
    <xdr:sp macro="" textlink="">
      <xdr:nvSpPr>
        <xdr:cNvPr id="207" name="楕円 206"/>
        <xdr:cNvSpPr/>
      </xdr:nvSpPr>
      <xdr:spPr>
        <a:xfrm>
          <a:off x="1968500" y="131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38785</xdr:rowOff>
    </xdr:from>
    <xdr:ext cx="599010" cy="259045"/>
    <xdr:sp macro="" textlink="">
      <xdr:nvSpPr>
        <xdr:cNvPr id="208" name="テキスト ボックス 207"/>
        <xdr:cNvSpPr txBox="1"/>
      </xdr:nvSpPr>
      <xdr:spPr>
        <a:xfrm>
          <a:off x="1719795" y="13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45400</xdr:rowOff>
    </xdr:from>
    <xdr:to>
      <xdr:col>6</xdr:col>
      <xdr:colOff>38100</xdr:colOff>
      <xdr:row>78</xdr:row>
      <xdr:rowOff>147000</xdr:rowOff>
    </xdr:to>
    <xdr:sp macro="" textlink="">
      <xdr:nvSpPr>
        <xdr:cNvPr id="209" name="楕円 208"/>
        <xdr:cNvSpPr/>
      </xdr:nvSpPr>
      <xdr:spPr>
        <a:xfrm>
          <a:off x="1079500" y="1341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138127</xdr:rowOff>
    </xdr:from>
    <xdr:ext cx="599010" cy="259045"/>
    <xdr:sp macro="" textlink="">
      <xdr:nvSpPr>
        <xdr:cNvPr id="210" name="テキスト ボックス 209"/>
        <xdr:cNvSpPr txBox="1"/>
      </xdr:nvSpPr>
      <xdr:spPr>
        <a:xfrm>
          <a:off x="830795" y="1351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103893</xdr:rowOff>
    </xdr:from>
    <xdr:to>
      <xdr:col>24</xdr:col>
      <xdr:colOff>63500</xdr:colOff>
      <xdr:row>97</xdr:row>
      <xdr:rowOff>69650</xdr:rowOff>
    </xdr:to>
    <xdr:cxnSp macro="">
      <xdr:nvCxnSpPr>
        <xdr:cNvPr id="239" name="直線コネクタ 238"/>
        <xdr:cNvCxnSpPr/>
      </xdr:nvCxnSpPr>
      <xdr:spPr>
        <a:xfrm>
          <a:off x="3797300" y="16563093"/>
          <a:ext cx="838200" cy="13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103893</xdr:rowOff>
    </xdr:from>
    <xdr:to>
      <xdr:col>19</xdr:col>
      <xdr:colOff>177800</xdr:colOff>
      <xdr:row>98</xdr:row>
      <xdr:rowOff>12263</xdr:rowOff>
    </xdr:to>
    <xdr:cxnSp macro="">
      <xdr:nvCxnSpPr>
        <xdr:cNvPr id="242" name="直線コネクタ 241"/>
        <xdr:cNvCxnSpPr/>
      </xdr:nvCxnSpPr>
      <xdr:spPr>
        <a:xfrm flipV="1">
          <a:off x="2908300" y="16563093"/>
          <a:ext cx="889000" cy="25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12263</xdr:rowOff>
    </xdr:from>
    <xdr:to>
      <xdr:col>15</xdr:col>
      <xdr:colOff>50800</xdr:colOff>
      <xdr:row>98</xdr:row>
      <xdr:rowOff>56437</xdr:rowOff>
    </xdr:to>
    <xdr:cxnSp macro="">
      <xdr:nvCxnSpPr>
        <xdr:cNvPr id="245" name="直線コネクタ 244"/>
        <xdr:cNvCxnSpPr/>
      </xdr:nvCxnSpPr>
      <xdr:spPr>
        <a:xfrm flipV="1">
          <a:off x="2019300" y="16814363"/>
          <a:ext cx="889000" cy="4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48854</xdr:rowOff>
    </xdr:from>
    <xdr:to>
      <xdr:col>10</xdr:col>
      <xdr:colOff>114300</xdr:colOff>
      <xdr:row>98</xdr:row>
      <xdr:rowOff>56437</xdr:rowOff>
    </xdr:to>
    <xdr:cxnSp macro="">
      <xdr:nvCxnSpPr>
        <xdr:cNvPr id="248" name="直線コネクタ 247"/>
        <xdr:cNvCxnSpPr/>
      </xdr:nvCxnSpPr>
      <xdr:spPr>
        <a:xfrm>
          <a:off x="1130300" y="16850954"/>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134787</xdr:rowOff>
    </xdr:from>
    <xdr:to>
      <xdr:col>6</xdr:col>
      <xdr:colOff>38100</xdr:colOff>
      <xdr:row>97</xdr:row>
      <xdr:rowOff>64937</xdr:rowOff>
    </xdr:to>
    <xdr:sp macro="" textlink="">
      <xdr:nvSpPr>
        <xdr:cNvPr id="251" name="フローチャート: 判断 250"/>
        <xdr:cNvSpPr/>
      </xdr:nvSpPr>
      <xdr:spPr>
        <a:xfrm>
          <a:off x="1079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81464</xdr:rowOff>
    </xdr:from>
    <xdr:ext cx="534377" cy="259045"/>
    <xdr:sp macro="" textlink="">
      <xdr:nvSpPr>
        <xdr:cNvPr id="252" name="テキスト ボックス 251"/>
        <xdr:cNvSpPr txBox="1"/>
      </xdr:nvSpPr>
      <xdr:spPr>
        <a:xfrm>
          <a:off x="863111" y="163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18850</xdr:rowOff>
    </xdr:from>
    <xdr:to>
      <xdr:col>24</xdr:col>
      <xdr:colOff>114300</xdr:colOff>
      <xdr:row>97</xdr:row>
      <xdr:rowOff>120450</xdr:rowOff>
    </xdr:to>
    <xdr:sp macro="" textlink="">
      <xdr:nvSpPr>
        <xdr:cNvPr id="258" name="楕円 257"/>
        <xdr:cNvSpPr/>
      </xdr:nvSpPr>
      <xdr:spPr>
        <a:xfrm>
          <a:off x="4584700" y="166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168727</xdr:rowOff>
    </xdr:from>
    <xdr:ext cx="534377" cy="259045"/>
    <xdr:sp macro="" textlink="">
      <xdr:nvSpPr>
        <xdr:cNvPr id="259" name="衛生費該当値テキスト"/>
        <xdr:cNvSpPr txBox="1"/>
      </xdr:nvSpPr>
      <xdr:spPr>
        <a:xfrm>
          <a:off x="4686300" y="1662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53093</xdr:rowOff>
    </xdr:from>
    <xdr:to>
      <xdr:col>20</xdr:col>
      <xdr:colOff>38100</xdr:colOff>
      <xdr:row>96</xdr:row>
      <xdr:rowOff>154693</xdr:rowOff>
    </xdr:to>
    <xdr:sp macro="" textlink="">
      <xdr:nvSpPr>
        <xdr:cNvPr id="260" name="楕円 259"/>
        <xdr:cNvSpPr/>
      </xdr:nvSpPr>
      <xdr:spPr>
        <a:xfrm>
          <a:off x="3746500" y="165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171220</xdr:rowOff>
    </xdr:from>
    <xdr:ext cx="534377" cy="259045"/>
    <xdr:sp macro="" textlink="">
      <xdr:nvSpPr>
        <xdr:cNvPr id="261" name="テキスト ボックス 260"/>
        <xdr:cNvSpPr txBox="1"/>
      </xdr:nvSpPr>
      <xdr:spPr>
        <a:xfrm>
          <a:off x="3530111" y="162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132913</xdr:rowOff>
    </xdr:from>
    <xdr:to>
      <xdr:col>15</xdr:col>
      <xdr:colOff>101600</xdr:colOff>
      <xdr:row>98</xdr:row>
      <xdr:rowOff>63063</xdr:rowOff>
    </xdr:to>
    <xdr:sp macro="" textlink="">
      <xdr:nvSpPr>
        <xdr:cNvPr id="262" name="楕円 261"/>
        <xdr:cNvSpPr/>
      </xdr:nvSpPr>
      <xdr:spPr>
        <a:xfrm>
          <a:off x="2857500" y="167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54190</xdr:rowOff>
    </xdr:from>
    <xdr:ext cx="534377" cy="259045"/>
    <xdr:sp macro="" textlink="">
      <xdr:nvSpPr>
        <xdr:cNvPr id="263" name="テキスト ボックス 262"/>
        <xdr:cNvSpPr txBox="1"/>
      </xdr:nvSpPr>
      <xdr:spPr>
        <a:xfrm>
          <a:off x="2641111" y="1685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5637</xdr:rowOff>
    </xdr:from>
    <xdr:to>
      <xdr:col>10</xdr:col>
      <xdr:colOff>165100</xdr:colOff>
      <xdr:row>98</xdr:row>
      <xdr:rowOff>107237</xdr:rowOff>
    </xdr:to>
    <xdr:sp macro="" textlink="">
      <xdr:nvSpPr>
        <xdr:cNvPr id="264" name="楕円 263"/>
        <xdr:cNvSpPr/>
      </xdr:nvSpPr>
      <xdr:spPr>
        <a:xfrm>
          <a:off x="1968500" y="1680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98364</xdr:rowOff>
    </xdr:from>
    <xdr:ext cx="534377" cy="259045"/>
    <xdr:sp macro="" textlink="">
      <xdr:nvSpPr>
        <xdr:cNvPr id="265" name="テキスト ボックス 264"/>
        <xdr:cNvSpPr txBox="1"/>
      </xdr:nvSpPr>
      <xdr:spPr>
        <a:xfrm>
          <a:off x="1752111" y="1690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169504</xdr:rowOff>
    </xdr:from>
    <xdr:to>
      <xdr:col>6</xdr:col>
      <xdr:colOff>38100</xdr:colOff>
      <xdr:row>98</xdr:row>
      <xdr:rowOff>99654</xdr:rowOff>
    </xdr:to>
    <xdr:sp macro="" textlink="">
      <xdr:nvSpPr>
        <xdr:cNvPr id="266" name="楕円 265"/>
        <xdr:cNvSpPr/>
      </xdr:nvSpPr>
      <xdr:spPr>
        <a:xfrm>
          <a:off x="1079500" y="1680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90781</xdr:rowOff>
    </xdr:from>
    <xdr:ext cx="534377" cy="259045"/>
    <xdr:sp macro="" textlink="">
      <xdr:nvSpPr>
        <xdr:cNvPr id="267" name="テキスト ボックス 266"/>
        <xdr:cNvSpPr txBox="1"/>
      </xdr:nvSpPr>
      <xdr:spPr>
        <a:xfrm>
          <a:off x="863111" y="1689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109655</xdr:rowOff>
    </xdr:from>
    <xdr:to>
      <xdr:col>55</xdr:col>
      <xdr:colOff>0</xdr:colOff>
      <xdr:row>39</xdr:row>
      <xdr:rowOff>54791</xdr:rowOff>
    </xdr:to>
    <xdr:cxnSp macro="">
      <xdr:nvCxnSpPr>
        <xdr:cNvPr id="298" name="直線コネクタ 297"/>
        <xdr:cNvCxnSpPr/>
      </xdr:nvCxnSpPr>
      <xdr:spPr>
        <a:xfrm>
          <a:off x="9639300" y="6624755"/>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77651</xdr:rowOff>
    </xdr:from>
    <xdr:to>
      <xdr:col>50</xdr:col>
      <xdr:colOff>114300</xdr:colOff>
      <xdr:row>38</xdr:row>
      <xdr:rowOff>109655</xdr:rowOff>
    </xdr:to>
    <xdr:cxnSp macro="">
      <xdr:nvCxnSpPr>
        <xdr:cNvPr id="301" name="直線コネクタ 300"/>
        <xdr:cNvCxnSpPr/>
      </xdr:nvCxnSpPr>
      <xdr:spPr>
        <a:xfrm>
          <a:off x="8750300" y="659275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76345</xdr:rowOff>
    </xdr:from>
    <xdr:to>
      <xdr:col>45</xdr:col>
      <xdr:colOff>177800</xdr:colOff>
      <xdr:row>38</xdr:row>
      <xdr:rowOff>77651</xdr:rowOff>
    </xdr:to>
    <xdr:cxnSp macro="">
      <xdr:nvCxnSpPr>
        <xdr:cNvPr id="304" name="直線コネクタ 303"/>
        <xdr:cNvCxnSpPr/>
      </xdr:nvCxnSpPr>
      <xdr:spPr>
        <a:xfrm>
          <a:off x="7861300" y="659144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76345</xdr:rowOff>
    </xdr:from>
    <xdr:to>
      <xdr:col>41</xdr:col>
      <xdr:colOff>50800</xdr:colOff>
      <xdr:row>38</xdr:row>
      <xdr:rowOff>94960</xdr:rowOff>
    </xdr:to>
    <xdr:cxnSp macro="">
      <xdr:nvCxnSpPr>
        <xdr:cNvPr id="307" name="直線コネクタ 306"/>
        <xdr:cNvCxnSpPr/>
      </xdr:nvCxnSpPr>
      <xdr:spPr>
        <a:xfrm flipV="1">
          <a:off x="6972300" y="6591445"/>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102198</xdr:rowOff>
    </xdr:from>
    <xdr:ext cx="469744" cy="259045"/>
    <xdr:sp macro="" textlink="">
      <xdr:nvSpPr>
        <xdr:cNvPr id="311" name="テキスト ボックス 310"/>
        <xdr:cNvSpPr txBox="1"/>
      </xdr:nvSpPr>
      <xdr:spPr>
        <a:xfrm>
          <a:off x="6737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3991</xdr:rowOff>
    </xdr:from>
    <xdr:to>
      <xdr:col>55</xdr:col>
      <xdr:colOff>50800</xdr:colOff>
      <xdr:row>39</xdr:row>
      <xdr:rowOff>105591</xdr:rowOff>
    </xdr:to>
    <xdr:sp macro="" textlink="">
      <xdr:nvSpPr>
        <xdr:cNvPr id="317" name="楕円 316"/>
        <xdr:cNvSpPr/>
      </xdr:nvSpPr>
      <xdr:spPr>
        <a:xfrm>
          <a:off x="104267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90368</xdr:rowOff>
    </xdr:from>
    <xdr:ext cx="378565" cy="259045"/>
    <xdr:sp macro="" textlink="">
      <xdr:nvSpPr>
        <xdr:cNvPr id="318" name="労働費該当値テキスト"/>
        <xdr:cNvSpPr txBox="1"/>
      </xdr:nvSpPr>
      <xdr:spPr>
        <a:xfrm>
          <a:off x="10528300" y="6605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58855</xdr:rowOff>
    </xdr:from>
    <xdr:to>
      <xdr:col>50</xdr:col>
      <xdr:colOff>165100</xdr:colOff>
      <xdr:row>38</xdr:row>
      <xdr:rowOff>160455</xdr:rowOff>
    </xdr:to>
    <xdr:sp macro="" textlink="">
      <xdr:nvSpPr>
        <xdr:cNvPr id="319" name="楕円 318"/>
        <xdr:cNvSpPr/>
      </xdr:nvSpPr>
      <xdr:spPr>
        <a:xfrm>
          <a:off x="9588500" y="65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20" name="テキスト ボックス 319"/>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26851</xdr:rowOff>
    </xdr:from>
    <xdr:to>
      <xdr:col>46</xdr:col>
      <xdr:colOff>38100</xdr:colOff>
      <xdr:row>38</xdr:row>
      <xdr:rowOff>128451</xdr:rowOff>
    </xdr:to>
    <xdr:sp macro="" textlink="">
      <xdr:nvSpPr>
        <xdr:cNvPr id="321" name="楕円 320"/>
        <xdr:cNvSpPr/>
      </xdr:nvSpPr>
      <xdr:spPr>
        <a:xfrm>
          <a:off x="8699500" y="6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22" name="テキスト ボックス 321"/>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25545</xdr:rowOff>
    </xdr:from>
    <xdr:to>
      <xdr:col>41</xdr:col>
      <xdr:colOff>101600</xdr:colOff>
      <xdr:row>38</xdr:row>
      <xdr:rowOff>127145</xdr:rowOff>
    </xdr:to>
    <xdr:sp macro="" textlink="">
      <xdr:nvSpPr>
        <xdr:cNvPr id="323" name="楕円 322"/>
        <xdr:cNvSpPr/>
      </xdr:nvSpPr>
      <xdr:spPr>
        <a:xfrm>
          <a:off x="7810500" y="65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118272</xdr:rowOff>
    </xdr:from>
    <xdr:ext cx="378565" cy="259045"/>
    <xdr:sp macro="" textlink="">
      <xdr:nvSpPr>
        <xdr:cNvPr id="324" name="テキスト ボックス 323"/>
        <xdr:cNvSpPr txBox="1"/>
      </xdr:nvSpPr>
      <xdr:spPr>
        <a:xfrm>
          <a:off x="7672017" y="663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44160</xdr:rowOff>
    </xdr:from>
    <xdr:to>
      <xdr:col>36</xdr:col>
      <xdr:colOff>165100</xdr:colOff>
      <xdr:row>38</xdr:row>
      <xdr:rowOff>145760</xdr:rowOff>
    </xdr:to>
    <xdr:sp macro="" textlink="">
      <xdr:nvSpPr>
        <xdr:cNvPr id="325" name="楕円 324"/>
        <xdr:cNvSpPr/>
      </xdr:nvSpPr>
      <xdr:spPr>
        <a:xfrm>
          <a:off x="6921500" y="65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136887</xdr:rowOff>
    </xdr:from>
    <xdr:ext cx="378565" cy="259045"/>
    <xdr:sp macro="" textlink="">
      <xdr:nvSpPr>
        <xdr:cNvPr id="326" name="テキスト ボックス 325"/>
        <xdr:cNvSpPr txBox="1"/>
      </xdr:nvSpPr>
      <xdr:spPr>
        <a:xfrm>
          <a:off x="6783017" y="665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160604</xdr:rowOff>
    </xdr:from>
    <xdr:to>
      <xdr:col>55</xdr:col>
      <xdr:colOff>0</xdr:colOff>
      <xdr:row>57</xdr:row>
      <xdr:rowOff>170917</xdr:rowOff>
    </xdr:to>
    <xdr:cxnSp macro="">
      <xdr:nvCxnSpPr>
        <xdr:cNvPr id="355" name="直線コネクタ 354"/>
        <xdr:cNvCxnSpPr/>
      </xdr:nvCxnSpPr>
      <xdr:spPr>
        <a:xfrm flipV="1">
          <a:off x="9639300" y="9933254"/>
          <a:ext cx="8382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150520</xdr:rowOff>
    </xdr:from>
    <xdr:to>
      <xdr:col>50</xdr:col>
      <xdr:colOff>114300</xdr:colOff>
      <xdr:row>57</xdr:row>
      <xdr:rowOff>170917</xdr:rowOff>
    </xdr:to>
    <xdr:cxnSp macro="">
      <xdr:nvCxnSpPr>
        <xdr:cNvPr id="358" name="直線コネクタ 357"/>
        <xdr:cNvCxnSpPr/>
      </xdr:nvCxnSpPr>
      <xdr:spPr>
        <a:xfrm>
          <a:off x="8750300" y="9923170"/>
          <a:ext cx="889000" cy="2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150520</xdr:rowOff>
    </xdr:from>
    <xdr:to>
      <xdr:col>45</xdr:col>
      <xdr:colOff>177800</xdr:colOff>
      <xdr:row>57</xdr:row>
      <xdr:rowOff>168529</xdr:rowOff>
    </xdr:to>
    <xdr:cxnSp macro="">
      <xdr:nvCxnSpPr>
        <xdr:cNvPr id="361" name="直線コネクタ 360"/>
        <xdr:cNvCxnSpPr/>
      </xdr:nvCxnSpPr>
      <xdr:spPr>
        <a:xfrm flipV="1">
          <a:off x="7861300" y="9923170"/>
          <a:ext cx="889000" cy="1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168529</xdr:rowOff>
    </xdr:from>
    <xdr:to>
      <xdr:col>41</xdr:col>
      <xdr:colOff>50800</xdr:colOff>
      <xdr:row>58</xdr:row>
      <xdr:rowOff>4649</xdr:rowOff>
    </xdr:to>
    <xdr:cxnSp macro="">
      <xdr:nvCxnSpPr>
        <xdr:cNvPr id="364" name="直線コネクタ 363"/>
        <xdr:cNvCxnSpPr/>
      </xdr:nvCxnSpPr>
      <xdr:spPr>
        <a:xfrm flipV="1">
          <a:off x="6972300" y="9941179"/>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31463</xdr:rowOff>
    </xdr:from>
    <xdr:ext cx="534377" cy="259045"/>
    <xdr:sp macro="" textlink="">
      <xdr:nvSpPr>
        <xdr:cNvPr id="368" name="テキスト ボックス 367"/>
        <xdr:cNvSpPr txBox="1"/>
      </xdr:nvSpPr>
      <xdr:spPr>
        <a:xfrm>
          <a:off x="6705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109804</xdr:rowOff>
    </xdr:from>
    <xdr:to>
      <xdr:col>55</xdr:col>
      <xdr:colOff>50800</xdr:colOff>
      <xdr:row>58</xdr:row>
      <xdr:rowOff>39954</xdr:rowOff>
    </xdr:to>
    <xdr:sp macro="" textlink="">
      <xdr:nvSpPr>
        <xdr:cNvPr id="374" name="楕円 373"/>
        <xdr:cNvSpPr/>
      </xdr:nvSpPr>
      <xdr:spPr>
        <a:xfrm>
          <a:off x="10426700" y="98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88231</xdr:rowOff>
    </xdr:from>
    <xdr:ext cx="534377" cy="259045"/>
    <xdr:sp macro="" textlink="">
      <xdr:nvSpPr>
        <xdr:cNvPr id="375" name="農林水産業費該当値テキスト"/>
        <xdr:cNvSpPr txBox="1"/>
      </xdr:nvSpPr>
      <xdr:spPr>
        <a:xfrm>
          <a:off x="10528300" y="98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120117</xdr:rowOff>
    </xdr:from>
    <xdr:to>
      <xdr:col>50</xdr:col>
      <xdr:colOff>165100</xdr:colOff>
      <xdr:row>58</xdr:row>
      <xdr:rowOff>50267</xdr:rowOff>
    </xdr:to>
    <xdr:sp macro="" textlink="">
      <xdr:nvSpPr>
        <xdr:cNvPr id="376" name="楕円 375"/>
        <xdr:cNvSpPr/>
      </xdr:nvSpPr>
      <xdr:spPr>
        <a:xfrm>
          <a:off x="9588500" y="98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41394</xdr:rowOff>
    </xdr:from>
    <xdr:ext cx="534377" cy="259045"/>
    <xdr:sp macro="" textlink="">
      <xdr:nvSpPr>
        <xdr:cNvPr id="377" name="テキスト ボックス 376"/>
        <xdr:cNvSpPr txBox="1"/>
      </xdr:nvSpPr>
      <xdr:spPr>
        <a:xfrm>
          <a:off x="9372111" y="99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99720</xdr:rowOff>
    </xdr:from>
    <xdr:to>
      <xdr:col>46</xdr:col>
      <xdr:colOff>38100</xdr:colOff>
      <xdr:row>58</xdr:row>
      <xdr:rowOff>29870</xdr:rowOff>
    </xdr:to>
    <xdr:sp macro="" textlink="">
      <xdr:nvSpPr>
        <xdr:cNvPr id="378" name="楕円 377"/>
        <xdr:cNvSpPr/>
      </xdr:nvSpPr>
      <xdr:spPr>
        <a:xfrm>
          <a:off x="8699500" y="98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20997</xdr:rowOff>
    </xdr:from>
    <xdr:ext cx="534377" cy="259045"/>
    <xdr:sp macro="" textlink="">
      <xdr:nvSpPr>
        <xdr:cNvPr id="379" name="テキスト ボックス 378"/>
        <xdr:cNvSpPr txBox="1"/>
      </xdr:nvSpPr>
      <xdr:spPr>
        <a:xfrm>
          <a:off x="8483111" y="996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117729</xdr:rowOff>
    </xdr:from>
    <xdr:to>
      <xdr:col>41</xdr:col>
      <xdr:colOff>101600</xdr:colOff>
      <xdr:row>58</xdr:row>
      <xdr:rowOff>47879</xdr:rowOff>
    </xdr:to>
    <xdr:sp macro="" textlink="">
      <xdr:nvSpPr>
        <xdr:cNvPr id="380" name="楕円 379"/>
        <xdr:cNvSpPr/>
      </xdr:nvSpPr>
      <xdr:spPr>
        <a:xfrm>
          <a:off x="7810500" y="98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39006</xdr:rowOff>
    </xdr:from>
    <xdr:ext cx="534377" cy="259045"/>
    <xdr:sp macro="" textlink="">
      <xdr:nvSpPr>
        <xdr:cNvPr id="381" name="テキスト ボックス 380"/>
        <xdr:cNvSpPr txBox="1"/>
      </xdr:nvSpPr>
      <xdr:spPr>
        <a:xfrm>
          <a:off x="7594111" y="998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125299</xdr:rowOff>
    </xdr:from>
    <xdr:to>
      <xdr:col>36</xdr:col>
      <xdr:colOff>165100</xdr:colOff>
      <xdr:row>58</xdr:row>
      <xdr:rowOff>55449</xdr:rowOff>
    </xdr:to>
    <xdr:sp macro="" textlink="">
      <xdr:nvSpPr>
        <xdr:cNvPr id="382" name="楕円 381"/>
        <xdr:cNvSpPr/>
      </xdr:nvSpPr>
      <xdr:spPr>
        <a:xfrm>
          <a:off x="6921500" y="98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46576</xdr:rowOff>
    </xdr:from>
    <xdr:ext cx="534377" cy="259045"/>
    <xdr:sp macro="" textlink="">
      <xdr:nvSpPr>
        <xdr:cNvPr id="383" name="テキスト ボックス 382"/>
        <xdr:cNvSpPr txBox="1"/>
      </xdr:nvSpPr>
      <xdr:spPr>
        <a:xfrm>
          <a:off x="6705111" y="99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10117</xdr:rowOff>
    </xdr:from>
    <xdr:to>
      <xdr:col>55</xdr:col>
      <xdr:colOff>0</xdr:colOff>
      <xdr:row>77</xdr:row>
      <xdr:rowOff>50350</xdr:rowOff>
    </xdr:to>
    <xdr:cxnSp macro="">
      <xdr:nvCxnSpPr>
        <xdr:cNvPr id="414" name="直線コネクタ 413"/>
        <xdr:cNvCxnSpPr/>
      </xdr:nvCxnSpPr>
      <xdr:spPr>
        <a:xfrm flipV="1">
          <a:off x="9639300" y="13211767"/>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50350</xdr:rowOff>
    </xdr:from>
    <xdr:to>
      <xdr:col>50</xdr:col>
      <xdr:colOff>114300</xdr:colOff>
      <xdr:row>77</xdr:row>
      <xdr:rowOff>50971</xdr:rowOff>
    </xdr:to>
    <xdr:cxnSp macro="">
      <xdr:nvCxnSpPr>
        <xdr:cNvPr id="417" name="直線コネクタ 416"/>
        <xdr:cNvCxnSpPr/>
      </xdr:nvCxnSpPr>
      <xdr:spPr>
        <a:xfrm flipV="1">
          <a:off x="8750300" y="13252000"/>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50971</xdr:rowOff>
    </xdr:from>
    <xdr:to>
      <xdr:col>45</xdr:col>
      <xdr:colOff>177800</xdr:colOff>
      <xdr:row>77</xdr:row>
      <xdr:rowOff>70369</xdr:rowOff>
    </xdr:to>
    <xdr:cxnSp macro="">
      <xdr:nvCxnSpPr>
        <xdr:cNvPr id="420" name="直線コネクタ 419"/>
        <xdr:cNvCxnSpPr/>
      </xdr:nvCxnSpPr>
      <xdr:spPr>
        <a:xfrm flipV="1">
          <a:off x="7861300" y="13252621"/>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28012</xdr:rowOff>
    </xdr:from>
    <xdr:to>
      <xdr:col>41</xdr:col>
      <xdr:colOff>50800</xdr:colOff>
      <xdr:row>77</xdr:row>
      <xdr:rowOff>70369</xdr:rowOff>
    </xdr:to>
    <xdr:cxnSp macro="">
      <xdr:nvCxnSpPr>
        <xdr:cNvPr id="423" name="直線コネクタ 422"/>
        <xdr:cNvCxnSpPr/>
      </xdr:nvCxnSpPr>
      <xdr:spPr>
        <a:xfrm>
          <a:off x="6972300" y="13229662"/>
          <a:ext cx="889000" cy="4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41971</xdr:rowOff>
    </xdr:from>
    <xdr:to>
      <xdr:col>36</xdr:col>
      <xdr:colOff>165100</xdr:colOff>
      <xdr:row>76</xdr:row>
      <xdr:rowOff>143571</xdr:rowOff>
    </xdr:to>
    <xdr:sp macro="" textlink="">
      <xdr:nvSpPr>
        <xdr:cNvPr id="426" name="フローチャート: 判断 425"/>
        <xdr:cNvSpPr/>
      </xdr:nvSpPr>
      <xdr:spPr>
        <a:xfrm>
          <a:off x="6921500" y="130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160099</xdr:rowOff>
    </xdr:from>
    <xdr:ext cx="534377" cy="259045"/>
    <xdr:sp macro="" textlink="">
      <xdr:nvSpPr>
        <xdr:cNvPr id="427" name="テキスト ボックス 426"/>
        <xdr:cNvSpPr txBox="1"/>
      </xdr:nvSpPr>
      <xdr:spPr>
        <a:xfrm>
          <a:off x="6705111" y="128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130767</xdr:rowOff>
    </xdr:from>
    <xdr:to>
      <xdr:col>55</xdr:col>
      <xdr:colOff>50800</xdr:colOff>
      <xdr:row>77</xdr:row>
      <xdr:rowOff>60917</xdr:rowOff>
    </xdr:to>
    <xdr:sp macro="" textlink="">
      <xdr:nvSpPr>
        <xdr:cNvPr id="433" name="楕円 432"/>
        <xdr:cNvSpPr/>
      </xdr:nvSpPr>
      <xdr:spPr>
        <a:xfrm>
          <a:off x="10426700" y="131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109194</xdr:rowOff>
    </xdr:from>
    <xdr:ext cx="534377" cy="259045"/>
    <xdr:sp macro="" textlink="">
      <xdr:nvSpPr>
        <xdr:cNvPr id="434" name="商工費該当値テキスト"/>
        <xdr:cNvSpPr txBox="1"/>
      </xdr:nvSpPr>
      <xdr:spPr>
        <a:xfrm>
          <a:off x="10528300" y="131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171000</xdr:rowOff>
    </xdr:from>
    <xdr:to>
      <xdr:col>50</xdr:col>
      <xdr:colOff>165100</xdr:colOff>
      <xdr:row>77</xdr:row>
      <xdr:rowOff>101150</xdr:rowOff>
    </xdr:to>
    <xdr:sp macro="" textlink="">
      <xdr:nvSpPr>
        <xdr:cNvPr id="435" name="楕円 434"/>
        <xdr:cNvSpPr/>
      </xdr:nvSpPr>
      <xdr:spPr>
        <a:xfrm>
          <a:off x="9588500" y="132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92277</xdr:rowOff>
    </xdr:from>
    <xdr:ext cx="534377" cy="259045"/>
    <xdr:sp macro="" textlink="">
      <xdr:nvSpPr>
        <xdr:cNvPr id="436" name="テキスト ボックス 435"/>
        <xdr:cNvSpPr txBox="1"/>
      </xdr:nvSpPr>
      <xdr:spPr>
        <a:xfrm>
          <a:off x="9372111" y="132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xdr:rowOff>
    </xdr:from>
    <xdr:to>
      <xdr:col>46</xdr:col>
      <xdr:colOff>38100</xdr:colOff>
      <xdr:row>77</xdr:row>
      <xdr:rowOff>101771</xdr:rowOff>
    </xdr:to>
    <xdr:sp macro="" textlink="">
      <xdr:nvSpPr>
        <xdr:cNvPr id="437" name="楕円 436"/>
        <xdr:cNvSpPr/>
      </xdr:nvSpPr>
      <xdr:spPr>
        <a:xfrm>
          <a:off x="8699500" y="132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92898</xdr:rowOff>
    </xdr:from>
    <xdr:ext cx="534377" cy="259045"/>
    <xdr:sp macro="" textlink="">
      <xdr:nvSpPr>
        <xdr:cNvPr id="438" name="テキスト ボックス 437"/>
        <xdr:cNvSpPr txBox="1"/>
      </xdr:nvSpPr>
      <xdr:spPr>
        <a:xfrm>
          <a:off x="8483111" y="132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19569</xdr:rowOff>
    </xdr:from>
    <xdr:to>
      <xdr:col>41</xdr:col>
      <xdr:colOff>101600</xdr:colOff>
      <xdr:row>77</xdr:row>
      <xdr:rowOff>121169</xdr:rowOff>
    </xdr:to>
    <xdr:sp macro="" textlink="">
      <xdr:nvSpPr>
        <xdr:cNvPr id="439" name="楕円 438"/>
        <xdr:cNvSpPr/>
      </xdr:nvSpPr>
      <xdr:spPr>
        <a:xfrm>
          <a:off x="7810500" y="132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112296</xdr:rowOff>
    </xdr:from>
    <xdr:ext cx="534377" cy="259045"/>
    <xdr:sp macro="" textlink="">
      <xdr:nvSpPr>
        <xdr:cNvPr id="440" name="テキスト ボックス 439"/>
        <xdr:cNvSpPr txBox="1"/>
      </xdr:nvSpPr>
      <xdr:spPr>
        <a:xfrm>
          <a:off x="7594111" y="1331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148662</xdr:rowOff>
    </xdr:from>
    <xdr:to>
      <xdr:col>36</xdr:col>
      <xdr:colOff>165100</xdr:colOff>
      <xdr:row>77</xdr:row>
      <xdr:rowOff>78812</xdr:rowOff>
    </xdr:to>
    <xdr:sp macro="" textlink="">
      <xdr:nvSpPr>
        <xdr:cNvPr id="441" name="楕円 440"/>
        <xdr:cNvSpPr/>
      </xdr:nvSpPr>
      <xdr:spPr>
        <a:xfrm>
          <a:off x="6921500" y="131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69939</xdr:rowOff>
    </xdr:from>
    <xdr:ext cx="534377" cy="259045"/>
    <xdr:sp macro="" textlink="">
      <xdr:nvSpPr>
        <xdr:cNvPr id="442" name="テキスト ボックス 441"/>
        <xdr:cNvSpPr txBox="1"/>
      </xdr:nvSpPr>
      <xdr:spPr>
        <a:xfrm>
          <a:off x="6705111" y="132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105609</xdr:rowOff>
    </xdr:from>
    <xdr:to>
      <xdr:col>55</xdr:col>
      <xdr:colOff>0</xdr:colOff>
      <xdr:row>98</xdr:row>
      <xdr:rowOff>119087</xdr:rowOff>
    </xdr:to>
    <xdr:cxnSp macro="">
      <xdr:nvCxnSpPr>
        <xdr:cNvPr id="473" name="直線コネクタ 472"/>
        <xdr:cNvCxnSpPr/>
      </xdr:nvCxnSpPr>
      <xdr:spPr>
        <a:xfrm flipV="1">
          <a:off x="9639300" y="16907709"/>
          <a:ext cx="8382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119087</xdr:rowOff>
    </xdr:from>
    <xdr:to>
      <xdr:col>50</xdr:col>
      <xdr:colOff>114300</xdr:colOff>
      <xdr:row>98</xdr:row>
      <xdr:rowOff>130011</xdr:rowOff>
    </xdr:to>
    <xdr:cxnSp macro="">
      <xdr:nvCxnSpPr>
        <xdr:cNvPr id="476" name="直線コネクタ 475"/>
        <xdr:cNvCxnSpPr/>
      </xdr:nvCxnSpPr>
      <xdr:spPr>
        <a:xfrm flipV="1">
          <a:off x="8750300" y="16921187"/>
          <a:ext cx="8890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130011</xdr:rowOff>
    </xdr:from>
    <xdr:to>
      <xdr:col>45</xdr:col>
      <xdr:colOff>177800</xdr:colOff>
      <xdr:row>98</xdr:row>
      <xdr:rowOff>143853</xdr:rowOff>
    </xdr:to>
    <xdr:cxnSp macro="">
      <xdr:nvCxnSpPr>
        <xdr:cNvPr id="479" name="直線コネクタ 478"/>
        <xdr:cNvCxnSpPr/>
      </xdr:nvCxnSpPr>
      <xdr:spPr>
        <a:xfrm flipV="1">
          <a:off x="7861300" y="16932111"/>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114106</xdr:rowOff>
    </xdr:from>
    <xdr:to>
      <xdr:col>41</xdr:col>
      <xdr:colOff>50800</xdr:colOff>
      <xdr:row>98</xdr:row>
      <xdr:rowOff>143853</xdr:rowOff>
    </xdr:to>
    <xdr:cxnSp macro="">
      <xdr:nvCxnSpPr>
        <xdr:cNvPr id="482" name="直線コネクタ 481"/>
        <xdr:cNvCxnSpPr/>
      </xdr:nvCxnSpPr>
      <xdr:spPr>
        <a:xfrm>
          <a:off x="6972300" y="16916206"/>
          <a:ext cx="889000" cy="2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37540</xdr:rowOff>
    </xdr:from>
    <xdr:to>
      <xdr:col>36</xdr:col>
      <xdr:colOff>165100</xdr:colOff>
      <xdr:row>98</xdr:row>
      <xdr:rowOff>139140</xdr:rowOff>
    </xdr:to>
    <xdr:sp macro="" textlink="">
      <xdr:nvSpPr>
        <xdr:cNvPr id="485" name="フローチャート: 判断 484"/>
        <xdr:cNvSpPr/>
      </xdr:nvSpPr>
      <xdr:spPr>
        <a:xfrm>
          <a:off x="6921500" y="168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155667</xdr:rowOff>
    </xdr:from>
    <xdr:ext cx="534377" cy="259045"/>
    <xdr:sp macro="" textlink="">
      <xdr:nvSpPr>
        <xdr:cNvPr id="486" name="テキスト ボックス 485"/>
        <xdr:cNvSpPr txBox="1"/>
      </xdr:nvSpPr>
      <xdr:spPr>
        <a:xfrm>
          <a:off x="6705111" y="166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54809</xdr:rowOff>
    </xdr:from>
    <xdr:to>
      <xdr:col>55</xdr:col>
      <xdr:colOff>50800</xdr:colOff>
      <xdr:row>98</xdr:row>
      <xdr:rowOff>156409</xdr:rowOff>
    </xdr:to>
    <xdr:sp macro="" textlink="">
      <xdr:nvSpPr>
        <xdr:cNvPr id="492" name="楕円 491"/>
        <xdr:cNvSpPr/>
      </xdr:nvSpPr>
      <xdr:spPr>
        <a:xfrm>
          <a:off x="10426700" y="168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68287</xdr:rowOff>
    </xdr:from>
    <xdr:to>
      <xdr:col>50</xdr:col>
      <xdr:colOff>165100</xdr:colOff>
      <xdr:row>98</xdr:row>
      <xdr:rowOff>169887</xdr:rowOff>
    </xdr:to>
    <xdr:sp macro="" textlink="">
      <xdr:nvSpPr>
        <xdr:cNvPr id="494" name="楕円 493"/>
        <xdr:cNvSpPr/>
      </xdr:nvSpPr>
      <xdr:spPr>
        <a:xfrm>
          <a:off x="9588500" y="1687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161014</xdr:rowOff>
    </xdr:from>
    <xdr:ext cx="534377" cy="259045"/>
    <xdr:sp macro="" textlink="">
      <xdr:nvSpPr>
        <xdr:cNvPr id="495" name="テキスト ボックス 494"/>
        <xdr:cNvSpPr txBox="1"/>
      </xdr:nvSpPr>
      <xdr:spPr>
        <a:xfrm>
          <a:off x="9372111" y="169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79211</xdr:rowOff>
    </xdr:from>
    <xdr:to>
      <xdr:col>46</xdr:col>
      <xdr:colOff>38100</xdr:colOff>
      <xdr:row>99</xdr:row>
      <xdr:rowOff>9361</xdr:rowOff>
    </xdr:to>
    <xdr:sp macro="" textlink="">
      <xdr:nvSpPr>
        <xdr:cNvPr id="496" name="楕円 495"/>
        <xdr:cNvSpPr/>
      </xdr:nvSpPr>
      <xdr:spPr>
        <a:xfrm>
          <a:off x="8699500" y="168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488</xdr:rowOff>
    </xdr:from>
    <xdr:ext cx="534377" cy="259045"/>
    <xdr:sp macro="" textlink="">
      <xdr:nvSpPr>
        <xdr:cNvPr id="497" name="テキスト ボックス 496"/>
        <xdr:cNvSpPr txBox="1"/>
      </xdr:nvSpPr>
      <xdr:spPr>
        <a:xfrm>
          <a:off x="8483111" y="1697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93053</xdr:rowOff>
    </xdr:from>
    <xdr:to>
      <xdr:col>41</xdr:col>
      <xdr:colOff>101600</xdr:colOff>
      <xdr:row>99</xdr:row>
      <xdr:rowOff>23203</xdr:rowOff>
    </xdr:to>
    <xdr:sp macro="" textlink="">
      <xdr:nvSpPr>
        <xdr:cNvPr id="498" name="楕円 497"/>
        <xdr:cNvSpPr/>
      </xdr:nvSpPr>
      <xdr:spPr>
        <a:xfrm>
          <a:off x="7810500" y="168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14330</xdr:rowOff>
    </xdr:from>
    <xdr:ext cx="534377" cy="259045"/>
    <xdr:sp macro="" textlink="">
      <xdr:nvSpPr>
        <xdr:cNvPr id="499" name="テキスト ボックス 498"/>
        <xdr:cNvSpPr txBox="1"/>
      </xdr:nvSpPr>
      <xdr:spPr>
        <a:xfrm>
          <a:off x="7594111" y="169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63306</xdr:rowOff>
    </xdr:from>
    <xdr:to>
      <xdr:col>36</xdr:col>
      <xdr:colOff>165100</xdr:colOff>
      <xdr:row>98</xdr:row>
      <xdr:rowOff>164906</xdr:rowOff>
    </xdr:to>
    <xdr:sp macro="" textlink="">
      <xdr:nvSpPr>
        <xdr:cNvPr id="500" name="楕円 499"/>
        <xdr:cNvSpPr/>
      </xdr:nvSpPr>
      <xdr:spPr>
        <a:xfrm>
          <a:off x="6921500" y="1686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156033</xdr:rowOff>
    </xdr:from>
    <xdr:ext cx="534377" cy="259045"/>
    <xdr:sp macro="" textlink="">
      <xdr:nvSpPr>
        <xdr:cNvPr id="501" name="テキスト ボックス 500"/>
        <xdr:cNvSpPr txBox="1"/>
      </xdr:nvSpPr>
      <xdr:spPr>
        <a:xfrm>
          <a:off x="6705111" y="169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48358</xdr:rowOff>
    </xdr:from>
    <xdr:to>
      <xdr:col>85</xdr:col>
      <xdr:colOff>127000</xdr:colOff>
      <xdr:row>38</xdr:row>
      <xdr:rowOff>55608</xdr:rowOff>
    </xdr:to>
    <xdr:cxnSp macro="">
      <xdr:nvCxnSpPr>
        <xdr:cNvPr id="533" name="直線コネクタ 532"/>
        <xdr:cNvCxnSpPr/>
      </xdr:nvCxnSpPr>
      <xdr:spPr>
        <a:xfrm>
          <a:off x="15481300" y="6563458"/>
          <a:ext cx="8382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48358</xdr:rowOff>
    </xdr:from>
    <xdr:to>
      <xdr:col>81</xdr:col>
      <xdr:colOff>50800</xdr:colOff>
      <xdr:row>38</xdr:row>
      <xdr:rowOff>89408</xdr:rowOff>
    </xdr:to>
    <xdr:cxnSp macro="">
      <xdr:nvCxnSpPr>
        <xdr:cNvPr id="536" name="直線コネクタ 535"/>
        <xdr:cNvCxnSpPr/>
      </xdr:nvCxnSpPr>
      <xdr:spPr>
        <a:xfrm flipV="1">
          <a:off x="14592300" y="6563458"/>
          <a:ext cx="8890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72099</xdr:rowOff>
    </xdr:from>
    <xdr:to>
      <xdr:col>76</xdr:col>
      <xdr:colOff>114300</xdr:colOff>
      <xdr:row>38</xdr:row>
      <xdr:rowOff>89408</xdr:rowOff>
    </xdr:to>
    <xdr:cxnSp macro="">
      <xdr:nvCxnSpPr>
        <xdr:cNvPr id="539" name="直線コネクタ 538"/>
        <xdr:cNvCxnSpPr/>
      </xdr:nvCxnSpPr>
      <xdr:spPr>
        <a:xfrm>
          <a:off x="13703300" y="6587199"/>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72099</xdr:rowOff>
    </xdr:from>
    <xdr:to>
      <xdr:col>71</xdr:col>
      <xdr:colOff>177800</xdr:colOff>
      <xdr:row>38</xdr:row>
      <xdr:rowOff>143063</xdr:rowOff>
    </xdr:to>
    <xdr:cxnSp macro="">
      <xdr:nvCxnSpPr>
        <xdr:cNvPr id="542" name="直線コネクタ 541"/>
        <xdr:cNvCxnSpPr/>
      </xdr:nvCxnSpPr>
      <xdr:spPr>
        <a:xfrm flipV="1">
          <a:off x="12814300" y="6587199"/>
          <a:ext cx="889000" cy="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45" name="フローチャート: 判断 544"/>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46" name="テキスト ボックス 545"/>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4808</xdr:rowOff>
    </xdr:from>
    <xdr:to>
      <xdr:col>85</xdr:col>
      <xdr:colOff>177800</xdr:colOff>
      <xdr:row>38</xdr:row>
      <xdr:rowOff>106408</xdr:rowOff>
    </xdr:to>
    <xdr:sp macro="" textlink="">
      <xdr:nvSpPr>
        <xdr:cNvPr id="552" name="楕円 551"/>
        <xdr:cNvSpPr/>
      </xdr:nvSpPr>
      <xdr:spPr>
        <a:xfrm>
          <a:off x="16268700" y="65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154685</xdr:rowOff>
    </xdr:from>
    <xdr:ext cx="534377" cy="259045"/>
    <xdr:sp macro="" textlink="">
      <xdr:nvSpPr>
        <xdr:cNvPr id="553" name="消防費該当値テキスト"/>
        <xdr:cNvSpPr txBox="1"/>
      </xdr:nvSpPr>
      <xdr:spPr>
        <a:xfrm>
          <a:off x="16370300" y="649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169008</xdr:rowOff>
    </xdr:from>
    <xdr:to>
      <xdr:col>81</xdr:col>
      <xdr:colOff>101600</xdr:colOff>
      <xdr:row>38</xdr:row>
      <xdr:rowOff>99158</xdr:rowOff>
    </xdr:to>
    <xdr:sp macro="" textlink="">
      <xdr:nvSpPr>
        <xdr:cNvPr id="554" name="楕円 553"/>
        <xdr:cNvSpPr/>
      </xdr:nvSpPr>
      <xdr:spPr>
        <a:xfrm>
          <a:off x="15430500" y="651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90285</xdr:rowOff>
    </xdr:from>
    <xdr:ext cx="534377" cy="259045"/>
    <xdr:sp macro="" textlink="">
      <xdr:nvSpPr>
        <xdr:cNvPr id="555" name="テキスト ボックス 554"/>
        <xdr:cNvSpPr txBox="1"/>
      </xdr:nvSpPr>
      <xdr:spPr>
        <a:xfrm>
          <a:off x="15214111" y="660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38608</xdr:rowOff>
    </xdr:from>
    <xdr:to>
      <xdr:col>76</xdr:col>
      <xdr:colOff>165100</xdr:colOff>
      <xdr:row>38</xdr:row>
      <xdr:rowOff>140208</xdr:rowOff>
    </xdr:to>
    <xdr:sp macro="" textlink="">
      <xdr:nvSpPr>
        <xdr:cNvPr id="556" name="楕円 555"/>
        <xdr:cNvSpPr/>
      </xdr:nvSpPr>
      <xdr:spPr>
        <a:xfrm>
          <a:off x="14541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131335</xdr:rowOff>
    </xdr:from>
    <xdr:ext cx="534377" cy="259045"/>
    <xdr:sp macro="" textlink="">
      <xdr:nvSpPr>
        <xdr:cNvPr id="557" name="テキスト ボックス 556"/>
        <xdr:cNvSpPr txBox="1"/>
      </xdr:nvSpPr>
      <xdr:spPr>
        <a:xfrm>
          <a:off x="14325111" y="66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21299</xdr:rowOff>
    </xdr:from>
    <xdr:to>
      <xdr:col>72</xdr:col>
      <xdr:colOff>38100</xdr:colOff>
      <xdr:row>38</xdr:row>
      <xdr:rowOff>122899</xdr:rowOff>
    </xdr:to>
    <xdr:sp macro="" textlink="">
      <xdr:nvSpPr>
        <xdr:cNvPr id="558" name="楕円 557"/>
        <xdr:cNvSpPr/>
      </xdr:nvSpPr>
      <xdr:spPr>
        <a:xfrm>
          <a:off x="136525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114026</xdr:rowOff>
    </xdr:from>
    <xdr:ext cx="534377" cy="259045"/>
    <xdr:sp macro="" textlink="">
      <xdr:nvSpPr>
        <xdr:cNvPr id="559" name="テキスト ボックス 558"/>
        <xdr:cNvSpPr txBox="1"/>
      </xdr:nvSpPr>
      <xdr:spPr>
        <a:xfrm>
          <a:off x="13436111" y="66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92263</xdr:rowOff>
    </xdr:from>
    <xdr:to>
      <xdr:col>67</xdr:col>
      <xdr:colOff>101600</xdr:colOff>
      <xdr:row>39</xdr:row>
      <xdr:rowOff>22413</xdr:rowOff>
    </xdr:to>
    <xdr:sp macro="" textlink="">
      <xdr:nvSpPr>
        <xdr:cNvPr id="560" name="楕円 559"/>
        <xdr:cNvSpPr/>
      </xdr:nvSpPr>
      <xdr:spPr>
        <a:xfrm>
          <a:off x="12763500" y="66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13540</xdr:rowOff>
    </xdr:from>
    <xdr:ext cx="534377" cy="259045"/>
    <xdr:sp macro="" textlink="">
      <xdr:nvSpPr>
        <xdr:cNvPr id="561" name="テキスト ボックス 560"/>
        <xdr:cNvSpPr txBox="1"/>
      </xdr:nvSpPr>
      <xdr:spPr>
        <a:xfrm>
          <a:off x="12547111" y="67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135979</xdr:rowOff>
    </xdr:from>
    <xdr:to>
      <xdr:col>85</xdr:col>
      <xdr:colOff>127000</xdr:colOff>
      <xdr:row>58</xdr:row>
      <xdr:rowOff>42431</xdr:rowOff>
    </xdr:to>
    <xdr:cxnSp macro="">
      <xdr:nvCxnSpPr>
        <xdr:cNvPr id="591" name="直線コネクタ 590"/>
        <xdr:cNvCxnSpPr/>
      </xdr:nvCxnSpPr>
      <xdr:spPr>
        <a:xfrm flipV="1">
          <a:off x="15481300" y="9737179"/>
          <a:ext cx="838200" cy="2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23813</xdr:rowOff>
    </xdr:from>
    <xdr:to>
      <xdr:col>81</xdr:col>
      <xdr:colOff>50800</xdr:colOff>
      <xdr:row>58</xdr:row>
      <xdr:rowOff>42431</xdr:rowOff>
    </xdr:to>
    <xdr:cxnSp macro="">
      <xdr:nvCxnSpPr>
        <xdr:cNvPr id="594" name="直線コネクタ 593"/>
        <xdr:cNvCxnSpPr/>
      </xdr:nvCxnSpPr>
      <xdr:spPr>
        <a:xfrm>
          <a:off x="14592300" y="9967913"/>
          <a:ext cx="889000" cy="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23813</xdr:rowOff>
    </xdr:from>
    <xdr:to>
      <xdr:col>76</xdr:col>
      <xdr:colOff>114300</xdr:colOff>
      <xdr:row>58</xdr:row>
      <xdr:rowOff>118301</xdr:rowOff>
    </xdr:to>
    <xdr:cxnSp macro="">
      <xdr:nvCxnSpPr>
        <xdr:cNvPr id="597" name="直線コネクタ 596"/>
        <xdr:cNvCxnSpPr/>
      </xdr:nvCxnSpPr>
      <xdr:spPr>
        <a:xfrm flipV="1">
          <a:off x="13703300" y="9967913"/>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12662</xdr:rowOff>
    </xdr:from>
    <xdr:to>
      <xdr:col>71</xdr:col>
      <xdr:colOff>177800</xdr:colOff>
      <xdr:row>58</xdr:row>
      <xdr:rowOff>118301</xdr:rowOff>
    </xdr:to>
    <xdr:cxnSp macro="">
      <xdr:nvCxnSpPr>
        <xdr:cNvPr id="600" name="直線コネクタ 599"/>
        <xdr:cNvCxnSpPr/>
      </xdr:nvCxnSpPr>
      <xdr:spPr>
        <a:xfrm>
          <a:off x="12814300" y="9956762"/>
          <a:ext cx="889000" cy="10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111722</xdr:rowOff>
    </xdr:from>
    <xdr:to>
      <xdr:col>67</xdr:col>
      <xdr:colOff>101600</xdr:colOff>
      <xdr:row>57</xdr:row>
      <xdr:rowOff>41872</xdr:rowOff>
    </xdr:to>
    <xdr:sp macro="" textlink="">
      <xdr:nvSpPr>
        <xdr:cNvPr id="603" name="フローチャート: 判断 602"/>
        <xdr:cNvSpPr/>
      </xdr:nvSpPr>
      <xdr:spPr>
        <a:xfrm>
          <a:off x="12763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58399</xdr:rowOff>
    </xdr:from>
    <xdr:ext cx="534377" cy="259045"/>
    <xdr:sp macro="" textlink="">
      <xdr:nvSpPr>
        <xdr:cNvPr id="604" name="テキスト ボックス 603"/>
        <xdr:cNvSpPr txBox="1"/>
      </xdr:nvSpPr>
      <xdr:spPr>
        <a:xfrm>
          <a:off x="12547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85179</xdr:rowOff>
    </xdr:from>
    <xdr:to>
      <xdr:col>85</xdr:col>
      <xdr:colOff>177800</xdr:colOff>
      <xdr:row>57</xdr:row>
      <xdr:rowOff>15329</xdr:rowOff>
    </xdr:to>
    <xdr:sp macro="" textlink="">
      <xdr:nvSpPr>
        <xdr:cNvPr id="610" name="楕円 609"/>
        <xdr:cNvSpPr/>
      </xdr:nvSpPr>
      <xdr:spPr>
        <a:xfrm>
          <a:off x="16268700" y="96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108056</xdr:rowOff>
    </xdr:from>
    <xdr:ext cx="534377" cy="259045"/>
    <xdr:sp macro="" textlink="">
      <xdr:nvSpPr>
        <xdr:cNvPr id="611" name="教育費該当値テキスト"/>
        <xdr:cNvSpPr txBox="1"/>
      </xdr:nvSpPr>
      <xdr:spPr>
        <a:xfrm>
          <a:off x="16370300" y="95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163081</xdr:rowOff>
    </xdr:from>
    <xdr:to>
      <xdr:col>81</xdr:col>
      <xdr:colOff>101600</xdr:colOff>
      <xdr:row>58</xdr:row>
      <xdr:rowOff>93231</xdr:rowOff>
    </xdr:to>
    <xdr:sp macro="" textlink="">
      <xdr:nvSpPr>
        <xdr:cNvPr id="612" name="楕円 611"/>
        <xdr:cNvSpPr/>
      </xdr:nvSpPr>
      <xdr:spPr>
        <a:xfrm>
          <a:off x="15430500" y="99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84358</xdr:rowOff>
    </xdr:from>
    <xdr:ext cx="534377" cy="259045"/>
    <xdr:sp macro="" textlink="">
      <xdr:nvSpPr>
        <xdr:cNvPr id="613" name="テキスト ボックス 612"/>
        <xdr:cNvSpPr txBox="1"/>
      </xdr:nvSpPr>
      <xdr:spPr>
        <a:xfrm>
          <a:off x="15214111" y="100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144463</xdr:rowOff>
    </xdr:from>
    <xdr:to>
      <xdr:col>76</xdr:col>
      <xdr:colOff>165100</xdr:colOff>
      <xdr:row>58</xdr:row>
      <xdr:rowOff>74613</xdr:rowOff>
    </xdr:to>
    <xdr:sp macro="" textlink="">
      <xdr:nvSpPr>
        <xdr:cNvPr id="614" name="楕円 613"/>
        <xdr:cNvSpPr/>
      </xdr:nvSpPr>
      <xdr:spPr>
        <a:xfrm>
          <a:off x="14541500" y="99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65740</xdr:rowOff>
    </xdr:from>
    <xdr:ext cx="534377" cy="259045"/>
    <xdr:sp macro="" textlink="">
      <xdr:nvSpPr>
        <xdr:cNvPr id="615" name="テキスト ボックス 614"/>
        <xdr:cNvSpPr txBox="1"/>
      </xdr:nvSpPr>
      <xdr:spPr>
        <a:xfrm>
          <a:off x="14325111" y="100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67501</xdr:rowOff>
    </xdr:from>
    <xdr:to>
      <xdr:col>72</xdr:col>
      <xdr:colOff>38100</xdr:colOff>
      <xdr:row>58</xdr:row>
      <xdr:rowOff>169101</xdr:rowOff>
    </xdr:to>
    <xdr:sp macro="" textlink="">
      <xdr:nvSpPr>
        <xdr:cNvPr id="616" name="楕円 615"/>
        <xdr:cNvSpPr/>
      </xdr:nvSpPr>
      <xdr:spPr>
        <a:xfrm>
          <a:off x="13652500" y="100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160228</xdr:rowOff>
    </xdr:from>
    <xdr:ext cx="534377" cy="259045"/>
    <xdr:sp macro="" textlink="">
      <xdr:nvSpPr>
        <xdr:cNvPr id="617" name="テキスト ボックス 616"/>
        <xdr:cNvSpPr txBox="1"/>
      </xdr:nvSpPr>
      <xdr:spPr>
        <a:xfrm>
          <a:off x="13436111" y="101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133312</xdr:rowOff>
    </xdr:from>
    <xdr:to>
      <xdr:col>67</xdr:col>
      <xdr:colOff>101600</xdr:colOff>
      <xdr:row>58</xdr:row>
      <xdr:rowOff>63462</xdr:rowOff>
    </xdr:to>
    <xdr:sp macro="" textlink="">
      <xdr:nvSpPr>
        <xdr:cNvPr id="618" name="楕円 617"/>
        <xdr:cNvSpPr/>
      </xdr:nvSpPr>
      <xdr:spPr>
        <a:xfrm>
          <a:off x="12763500" y="99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54589</xdr:rowOff>
    </xdr:from>
    <xdr:ext cx="534377" cy="259045"/>
    <xdr:sp macro="" textlink="">
      <xdr:nvSpPr>
        <xdr:cNvPr id="619" name="テキスト ボックス 618"/>
        <xdr:cNvSpPr txBox="1"/>
      </xdr:nvSpPr>
      <xdr:spPr>
        <a:xfrm>
          <a:off x="12547111" y="99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108610</xdr:rowOff>
    </xdr:from>
    <xdr:to>
      <xdr:col>85</xdr:col>
      <xdr:colOff>127000</xdr:colOff>
      <xdr:row>79</xdr:row>
      <xdr:rowOff>44450</xdr:rowOff>
    </xdr:to>
    <xdr:cxnSp macro="">
      <xdr:nvCxnSpPr>
        <xdr:cNvPr id="648" name="直線コネクタ 647"/>
        <xdr:cNvCxnSpPr/>
      </xdr:nvCxnSpPr>
      <xdr:spPr>
        <a:xfrm flipV="1">
          <a:off x="15481300" y="13481710"/>
          <a:ext cx="838200" cy="10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9" name="災害復旧費平均値テキスト"/>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43611</xdr:rowOff>
    </xdr:from>
    <xdr:to>
      <xdr:col>76</xdr:col>
      <xdr:colOff>114300</xdr:colOff>
      <xdr:row>79</xdr:row>
      <xdr:rowOff>44450</xdr:rowOff>
    </xdr:to>
    <xdr:cxnSp macro="">
      <xdr:nvCxnSpPr>
        <xdr:cNvPr id="654" name="直線コネクタ 653"/>
        <xdr:cNvCxnSpPr/>
      </xdr:nvCxnSpPr>
      <xdr:spPr>
        <a:xfrm>
          <a:off x="13703300" y="1358816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19659</xdr:rowOff>
    </xdr:from>
    <xdr:to>
      <xdr:col>71</xdr:col>
      <xdr:colOff>177800</xdr:colOff>
      <xdr:row>79</xdr:row>
      <xdr:rowOff>43611</xdr:rowOff>
    </xdr:to>
    <xdr:cxnSp macro="">
      <xdr:nvCxnSpPr>
        <xdr:cNvPr id="657" name="直線コネクタ 656"/>
        <xdr:cNvCxnSpPr/>
      </xdr:nvCxnSpPr>
      <xdr:spPr>
        <a:xfrm>
          <a:off x="12814300" y="13564209"/>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133680</xdr:rowOff>
    </xdr:from>
    <xdr:to>
      <xdr:col>67</xdr:col>
      <xdr:colOff>101600</xdr:colOff>
      <xdr:row>79</xdr:row>
      <xdr:rowOff>63830</xdr:rowOff>
    </xdr:to>
    <xdr:sp macro="" textlink="">
      <xdr:nvSpPr>
        <xdr:cNvPr id="660" name="フローチャート: 判断 659"/>
        <xdr:cNvSpPr/>
      </xdr:nvSpPr>
      <xdr:spPr>
        <a:xfrm>
          <a:off x="12763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80357</xdr:rowOff>
    </xdr:from>
    <xdr:ext cx="469744" cy="259045"/>
    <xdr:sp macro="" textlink="">
      <xdr:nvSpPr>
        <xdr:cNvPr id="661" name="テキスト ボックス 660"/>
        <xdr:cNvSpPr txBox="1"/>
      </xdr:nvSpPr>
      <xdr:spPr>
        <a:xfrm>
          <a:off x="12579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67" name="楕円 666"/>
        <xdr:cNvSpPr/>
      </xdr:nvSpPr>
      <xdr:spPr>
        <a:xfrm>
          <a:off x="162687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17187</xdr:rowOff>
    </xdr:from>
    <xdr:ext cx="469744" cy="259045"/>
    <xdr:sp macro="" textlink="">
      <xdr:nvSpPr>
        <xdr:cNvPr id="668" name="災害復旧費該当値テキスト"/>
        <xdr:cNvSpPr txBox="1"/>
      </xdr:nvSpPr>
      <xdr:spPr>
        <a:xfrm>
          <a:off x="16370300" y="1321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164261</xdr:rowOff>
    </xdr:from>
    <xdr:to>
      <xdr:col>72</xdr:col>
      <xdr:colOff>38100</xdr:colOff>
      <xdr:row>79</xdr:row>
      <xdr:rowOff>94411</xdr:rowOff>
    </xdr:to>
    <xdr:sp macro="" textlink="">
      <xdr:nvSpPr>
        <xdr:cNvPr id="673" name="楕円 672"/>
        <xdr:cNvSpPr/>
      </xdr:nvSpPr>
      <xdr:spPr>
        <a:xfrm>
          <a:off x="13652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85538</xdr:rowOff>
    </xdr:from>
    <xdr:ext cx="313932" cy="259045"/>
    <xdr:sp macro="" textlink="">
      <xdr:nvSpPr>
        <xdr:cNvPr id="674" name="テキスト ボックス 673"/>
        <xdr:cNvSpPr txBox="1"/>
      </xdr:nvSpPr>
      <xdr:spPr>
        <a:xfrm>
          <a:off x="13546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140309</xdr:rowOff>
    </xdr:from>
    <xdr:to>
      <xdr:col>67</xdr:col>
      <xdr:colOff>101600</xdr:colOff>
      <xdr:row>79</xdr:row>
      <xdr:rowOff>70459</xdr:rowOff>
    </xdr:to>
    <xdr:sp macro="" textlink="">
      <xdr:nvSpPr>
        <xdr:cNvPr id="675" name="楕円 674"/>
        <xdr:cNvSpPr/>
      </xdr:nvSpPr>
      <xdr:spPr>
        <a:xfrm>
          <a:off x="12763500" y="135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61586</xdr:rowOff>
    </xdr:from>
    <xdr:ext cx="469744" cy="259045"/>
    <xdr:sp macro="" textlink="">
      <xdr:nvSpPr>
        <xdr:cNvPr id="676" name="テキスト ボックス 675"/>
        <xdr:cNvSpPr txBox="1"/>
      </xdr:nvSpPr>
      <xdr:spPr>
        <a:xfrm>
          <a:off x="12579428" y="1360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58586</xdr:rowOff>
    </xdr:from>
    <xdr:to>
      <xdr:col>85</xdr:col>
      <xdr:colOff>127000</xdr:colOff>
      <xdr:row>96</xdr:row>
      <xdr:rowOff>82765</xdr:rowOff>
    </xdr:to>
    <xdr:cxnSp macro="">
      <xdr:nvCxnSpPr>
        <xdr:cNvPr id="705" name="直線コネクタ 704"/>
        <xdr:cNvCxnSpPr/>
      </xdr:nvCxnSpPr>
      <xdr:spPr>
        <a:xfrm>
          <a:off x="15481300" y="16517786"/>
          <a:ext cx="8382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58586</xdr:rowOff>
    </xdr:from>
    <xdr:to>
      <xdr:col>81</xdr:col>
      <xdr:colOff>50800</xdr:colOff>
      <xdr:row>96</xdr:row>
      <xdr:rowOff>108826</xdr:rowOff>
    </xdr:to>
    <xdr:cxnSp macro="">
      <xdr:nvCxnSpPr>
        <xdr:cNvPr id="708" name="直線コネクタ 707"/>
        <xdr:cNvCxnSpPr/>
      </xdr:nvCxnSpPr>
      <xdr:spPr>
        <a:xfrm flipV="1">
          <a:off x="14592300" y="16517786"/>
          <a:ext cx="889000" cy="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103036</xdr:rowOff>
    </xdr:from>
    <xdr:to>
      <xdr:col>76</xdr:col>
      <xdr:colOff>114300</xdr:colOff>
      <xdr:row>96</xdr:row>
      <xdr:rowOff>108826</xdr:rowOff>
    </xdr:to>
    <xdr:cxnSp macro="">
      <xdr:nvCxnSpPr>
        <xdr:cNvPr id="711" name="直線コネクタ 710"/>
        <xdr:cNvCxnSpPr/>
      </xdr:nvCxnSpPr>
      <xdr:spPr>
        <a:xfrm>
          <a:off x="13703300" y="16562236"/>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96799</xdr:rowOff>
    </xdr:from>
    <xdr:to>
      <xdr:col>71</xdr:col>
      <xdr:colOff>177800</xdr:colOff>
      <xdr:row>96</xdr:row>
      <xdr:rowOff>103036</xdr:rowOff>
    </xdr:to>
    <xdr:cxnSp macro="">
      <xdr:nvCxnSpPr>
        <xdr:cNvPr id="714" name="直線コネクタ 713"/>
        <xdr:cNvCxnSpPr/>
      </xdr:nvCxnSpPr>
      <xdr:spPr>
        <a:xfrm>
          <a:off x="12814300" y="16555999"/>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10998</xdr:rowOff>
    </xdr:from>
    <xdr:to>
      <xdr:col>67</xdr:col>
      <xdr:colOff>101600</xdr:colOff>
      <xdr:row>94</xdr:row>
      <xdr:rowOff>112598</xdr:rowOff>
    </xdr:to>
    <xdr:sp macro="" textlink="">
      <xdr:nvSpPr>
        <xdr:cNvPr id="717" name="フローチャート: 判断 716"/>
        <xdr:cNvSpPr/>
      </xdr:nvSpPr>
      <xdr:spPr>
        <a:xfrm>
          <a:off x="12763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129125</xdr:rowOff>
    </xdr:from>
    <xdr:ext cx="534377" cy="259045"/>
    <xdr:sp macro="" textlink="">
      <xdr:nvSpPr>
        <xdr:cNvPr id="718" name="テキスト ボックス 717"/>
        <xdr:cNvSpPr txBox="1"/>
      </xdr:nvSpPr>
      <xdr:spPr>
        <a:xfrm>
          <a:off x="12547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31965</xdr:rowOff>
    </xdr:from>
    <xdr:to>
      <xdr:col>85</xdr:col>
      <xdr:colOff>177800</xdr:colOff>
      <xdr:row>96</xdr:row>
      <xdr:rowOff>133565</xdr:rowOff>
    </xdr:to>
    <xdr:sp macro="" textlink="">
      <xdr:nvSpPr>
        <xdr:cNvPr id="724" name="楕円 723"/>
        <xdr:cNvSpPr/>
      </xdr:nvSpPr>
      <xdr:spPr>
        <a:xfrm>
          <a:off x="16268700" y="164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10392</xdr:rowOff>
    </xdr:from>
    <xdr:ext cx="534377" cy="259045"/>
    <xdr:sp macro="" textlink="">
      <xdr:nvSpPr>
        <xdr:cNvPr id="725" name="公債費該当値テキスト"/>
        <xdr:cNvSpPr txBox="1"/>
      </xdr:nvSpPr>
      <xdr:spPr>
        <a:xfrm>
          <a:off x="16370300" y="1646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7786</xdr:rowOff>
    </xdr:from>
    <xdr:to>
      <xdr:col>81</xdr:col>
      <xdr:colOff>101600</xdr:colOff>
      <xdr:row>96</xdr:row>
      <xdr:rowOff>109386</xdr:rowOff>
    </xdr:to>
    <xdr:sp macro="" textlink="">
      <xdr:nvSpPr>
        <xdr:cNvPr id="726" name="楕円 725"/>
        <xdr:cNvSpPr/>
      </xdr:nvSpPr>
      <xdr:spPr>
        <a:xfrm>
          <a:off x="15430500" y="164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100513</xdr:rowOff>
    </xdr:from>
    <xdr:ext cx="534377" cy="259045"/>
    <xdr:sp macro="" textlink="">
      <xdr:nvSpPr>
        <xdr:cNvPr id="727" name="テキスト ボックス 726"/>
        <xdr:cNvSpPr txBox="1"/>
      </xdr:nvSpPr>
      <xdr:spPr>
        <a:xfrm>
          <a:off x="15214111" y="165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58026</xdr:rowOff>
    </xdr:from>
    <xdr:to>
      <xdr:col>76</xdr:col>
      <xdr:colOff>165100</xdr:colOff>
      <xdr:row>96</xdr:row>
      <xdr:rowOff>159626</xdr:rowOff>
    </xdr:to>
    <xdr:sp macro="" textlink="">
      <xdr:nvSpPr>
        <xdr:cNvPr id="728" name="楕円 727"/>
        <xdr:cNvSpPr/>
      </xdr:nvSpPr>
      <xdr:spPr>
        <a:xfrm>
          <a:off x="14541500" y="165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150753</xdr:rowOff>
    </xdr:from>
    <xdr:ext cx="534377" cy="259045"/>
    <xdr:sp macro="" textlink="">
      <xdr:nvSpPr>
        <xdr:cNvPr id="729" name="テキスト ボックス 728"/>
        <xdr:cNvSpPr txBox="1"/>
      </xdr:nvSpPr>
      <xdr:spPr>
        <a:xfrm>
          <a:off x="14325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52236</xdr:rowOff>
    </xdr:from>
    <xdr:to>
      <xdr:col>72</xdr:col>
      <xdr:colOff>38100</xdr:colOff>
      <xdr:row>96</xdr:row>
      <xdr:rowOff>153836</xdr:rowOff>
    </xdr:to>
    <xdr:sp macro="" textlink="">
      <xdr:nvSpPr>
        <xdr:cNvPr id="730" name="楕円 729"/>
        <xdr:cNvSpPr/>
      </xdr:nvSpPr>
      <xdr:spPr>
        <a:xfrm>
          <a:off x="13652500" y="1651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144963</xdr:rowOff>
    </xdr:from>
    <xdr:ext cx="534377" cy="259045"/>
    <xdr:sp macro="" textlink="">
      <xdr:nvSpPr>
        <xdr:cNvPr id="731" name="テキスト ボックス 730"/>
        <xdr:cNvSpPr txBox="1"/>
      </xdr:nvSpPr>
      <xdr:spPr>
        <a:xfrm>
          <a:off x="13436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45999</xdr:rowOff>
    </xdr:from>
    <xdr:to>
      <xdr:col>67</xdr:col>
      <xdr:colOff>101600</xdr:colOff>
      <xdr:row>96</xdr:row>
      <xdr:rowOff>147599</xdr:rowOff>
    </xdr:to>
    <xdr:sp macro="" textlink="">
      <xdr:nvSpPr>
        <xdr:cNvPr id="732" name="楕円 731"/>
        <xdr:cNvSpPr/>
      </xdr:nvSpPr>
      <xdr:spPr>
        <a:xfrm>
          <a:off x="12763500" y="165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138726</xdr:rowOff>
    </xdr:from>
    <xdr:ext cx="534377" cy="259045"/>
    <xdr:sp macro="" textlink="">
      <xdr:nvSpPr>
        <xdr:cNvPr id="733" name="テキスト ボックス 732"/>
        <xdr:cNvSpPr txBox="1"/>
      </xdr:nvSpPr>
      <xdr:spPr>
        <a:xfrm>
          <a:off x="12547111" y="165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72" name="フローチャート: 判断 771"/>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2658</xdr:rowOff>
    </xdr:from>
    <xdr:ext cx="313932" cy="259045"/>
    <xdr:sp macro="" textlink="">
      <xdr:nvSpPr>
        <xdr:cNvPr id="773" name="テキスト ボックス 772"/>
        <xdr:cNvSpPr txBox="1"/>
      </xdr:nvSpPr>
      <xdr:spPr>
        <a:xfrm>
          <a:off x="18499333" y="6346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本市の令和元年度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住民一人当たりコスト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千円の内訳を目的別で見てみると、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に引き続き、民生費に係るコストが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151,236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円と最も大きく、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コスト全体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を占めている。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児童福祉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費が減少した一方、障害福祉サービス給付費や低所得者・子育て世帯主向けプレミアム付商品券発行事業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より社会福祉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費大き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。次いで大きなコストは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に係るコストで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63,293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国民体育大会推進事業費や小中学校空調設備設置工事費の増など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番目に大き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なコストは土木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に係るコストで、スマート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整備事業費や片岡地区市街地整備事業費の増などの要因で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円となった。総務費に係るコストは、ふるさと納税寄附金の減少に伴う基金積立金の減少などにより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番目に大きなコストだった衛生費に係るコストは、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塩谷広域行政組合のエコパークしおや建設に係る負担金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円と大幅に減少した。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公債費については、前年度実施した任意繰上償還がなかったため、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災害復旧事業費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令和元年東日本台風災害対応経費により住民一人当たり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円のコストが生じた。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農林水産業費については、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森林経営管理事業費の増などにより、商工費については商工会館建設補助金の増などにより、コストが前年度に比べそれぞれ増加し、労働費については勤労青少年ホーム廃止に伴う運営委託料の減により、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消防団消防器具置場新築工事費の減など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、コストが前年度に比べそれぞれ減少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本市の令和元年度における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実質収支額は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年度に比べて減少し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再び赤字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に転じた。財政調整基金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については、令和元年度に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万円を積み増した結果、標準財政規模比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10.48%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つの目安としている標準財政規模比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を保持した。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毎年度、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当初予算編成に際しては財政調整基金の繰入金が不可欠となっている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状況は変わっていない。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事務事業の見直しをゼロベースで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行うなど、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予算規模のスリム化を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図り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を一定水準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確保</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することで、健全な財政運営に努める必要がある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本市の令和元年度決算は、平成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度に引き続き、全ての会計において黒字決算となった。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水道事業会計については、一般会計からの繰入金に依存することなく経営できている。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各会計の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大きいものを見ていくと、一般会計が約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万円、水道事業会計が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万円、介護保険特別会計が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万円、国民健康保険特別会計が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いずれも黒字決算となっ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、連結実質黒字額は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一般会計においては、扶助費や医療・保険系特別会計への繰出金、更新時期を迎えている老朽公共施設の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等により歳出決算規模の拡大が予想されるため、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実質黒字額の減少が危惧されるところである。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令和元年度にお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いては、公営企業債の元利償還金に対する繰入金が減少したものの、元利償還金が増加に転じ、また組合等が起こした地方債の元利償還金に対する負担金等、債務負担行為に基づく支出額が増加した。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今後、矢板北スマート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整備や塩谷広域行政組合のエコパークしおや建設などの大型公共事業に係る地方債の元金償還が開始される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、元利償還金や組合負担金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の増加傾向は続くことが予想される。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起債に関しては、財源措置のある有利な借入れを積極的に活用し、世代間公平負担の趣旨に則り、後年に対して過度な財政負担とならないよう努めていく。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本市においては、満期一括償還地方債の償還の財源として積み立てた減債基金の残高は無い。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令和元年度における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将来負担額については、矢板北スマート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整備や塩谷広域行政組合のエコパークしおや建設などの大型公共事業に係る地方債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発行を背景に、一般会計等に係る地方債の現在高と組合等負担等見込額が増加した。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また、充当可能財源等については、近年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特定目的基金の取崩しが進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基金現在高が目減りしている。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以上の影響から、令和元年度においては、分子の規模は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百万円の増（対標準財政規模比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今後も老朽公共施設の維持や改修等の起債を財源とした事業が見込まれ、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一般会計等に係る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地方債の現在高はなお増加する見込みである。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起債に関しては、財源措置のある有利な借入れを積極的に活用し、世代間公平負担の趣旨に則り、後年に対して過度な財政負担とならないよう努めていく。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栃木県矢板市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百万円、庁舎等整備基金が前年度比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百万円、新たに造成した子ども未来基金が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a:t>
          </a:r>
          <a:r>
            <a:rPr lang="en-US" altLang="ja-JP" sz="1300">
              <a:effectLst/>
              <a:latin typeface="ＭＳ ゴシック" panose="020B0609070205080204" pitchFamily="49" charset="-128"/>
              <a:ea typeface="ＭＳ ゴシック" panose="020B0609070205080204" pitchFamily="49" charset="-128"/>
            </a:rPr>
            <a:t>R01</a:t>
          </a:r>
          <a:r>
            <a:rPr lang="ja-JP" altLang="en-US" sz="1300">
              <a:effectLst/>
              <a:latin typeface="ＭＳ ゴシック" panose="020B0609070205080204" pitchFamily="49" charset="-128"/>
              <a:ea typeface="ＭＳ ゴシック" panose="020B0609070205080204" pitchFamily="49" charset="-128"/>
            </a:rPr>
            <a:t>は、基金全体の残高合計が前年度比</a:t>
          </a:r>
          <a:r>
            <a:rPr lang="en-US" altLang="ja-JP" sz="1300">
              <a:effectLst/>
              <a:latin typeface="ＭＳ ゴシック" panose="020B0609070205080204" pitchFamily="49" charset="-128"/>
              <a:ea typeface="ＭＳ ゴシック" panose="020B0609070205080204" pitchFamily="49" charset="-128"/>
            </a:rPr>
            <a:t>10.9%</a:t>
          </a:r>
          <a:r>
            <a:rPr lang="ja-JP" altLang="en-US" sz="1300">
              <a:effectLst/>
              <a:latin typeface="ＭＳ ゴシック" panose="020B0609070205080204" pitchFamily="49" charset="-128"/>
              <a:ea typeface="ＭＳ ゴシック" panose="020B0609070205080204" pitchFamily="49" charset="-128"/>
            </a:rPr>
            <a:t>減の</a:t>
          </a:r>
          <a:r>
            <a:rPr lang="en-US" altLang="ja-JP" sz="1300">
              <a:effectLst/>
              <a:latin typeface="ＭＳ ゴシック" panose="020B0609070205080204" pitchFamily="49" charset="-128"/>
              <a:ea typeface="ＭＳ ゴシック" panose="020B0609070205080204" pitchFamily="49" charset="-128"/>
            </a:rPr>
            <a:t>1,781</a:t>
          </a:r>
          <a:r>
            <a:rPr lang="ja-JP" altLang="en-US" sz="1300">
              <a:effectLst/>
              <a:latin typeface="ＭＳ ゴシック" panose="020B0609070205080204" pitchFamily="49" charset="-128"/>
              <a:ea typeface="ＭＳ ゴシック" panose="020B0609070205080204" pitchFamily="49" charset="-128"/>
            </a:rPr>
            <a:t>百万円であり、うち財政調整基金は全体の</a:t>
          </a:r>
          <a:r>
            <a:rPr lang="en-US" altLang="ja-JP" sz="1300">
              <a:effectLst/>
              <a:latin typeface="ＭＳ ゴシック" panose="020B0609070205080204" pitchFamily="49" charset="-128"/>
              <a:ea typeface="ＭＳ ゴシック" panose="020B0609070205080204" pitchFamily="49" charset="-128"/>
            </a:rPr>
            <a:t>44.6%</a:t>
          </a:r>
          <a:r>
            <a:rPr lang="ja-JP" altLang="en-US" sz="1300">
              <a:effectLst/>
              <a:latin typeface="ＭＳ ゴシック" panose="020B0609070205080204" pitchFamily="49" charset="-128"/>
              <a:ea typeface="ＭＳ ゴシック" panose="020B0609070205080204" pitchFamily="49" charset="-128"/>
            </a:rPr>
            <a:t>に増加した。特定目的基金は、前年度比</a:t>
          </a:r>
          <a:r>
            <a:rPr lang="en-US" altLang="ja-JP" sz="1300">
              <a:effectLst/>
              <a:latin typeface="ＭＳ ゴシック" panose="020B0609070205080204" pitchFamily="49" charset="-128"/>
              <a:ea typeface="ＭＳ ゴシック" panose="020B0609070205080204" pitchFamily="49" charset="-128"/>
            </a:rPr>
            <a:t>27.6%</a:t>
          </a:r>
          <a:r>
            <a:rPr lang="ja-JP" altLang="en-US" sz="1300">
              <a:effectLst/>
              <a:latin typeface="ＭＳ ゴシック" panose="020B0609070205080204" pitchFamily="49" charset="-128"/>
              <a:ea typeface="ＭＳ ゴシック" panose="020B0609070205080204" pitchFamily="49" charset="-128"/>
            </a:rPr>
            <a:t>減の</a:t>
          </a:r>
          <a:r>
            <a:rPr lang="en-US" altLang="ja-JP" sz="1300">
              <a:effectLst/>
              <a:latin typeface="ＭＳ ゴシック" panose="020B0609070205080204" pitchFamily="49" charset="-128"/>
              <a:ea typeface="ＭＳ ゴシック" panose="020B0609070205080204" pitchFamily="49" charset="-128"/>
            </a:rPr>
            <a:t>820</a:t>
          </a:r>
          <a:r>
            <a:rPr lang="ja-JP" altLang="en-US" sz="1300">
              <a:effectLst/>
              <a:latin typeface="ＭＳ ゴシック" panose="020B0609070205080204" pitchFamily="49" charset="-128"/>
              <a:ea typeface="ＭＳ ゴシック" panose="020B0609070205080204" pitchFamily="49" charset="-128"/>
            </a:rPr>
            <a:t>百万円となり、うち</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、交通施設整備基金が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300">
              <a:effectLst/>
              <a:latin typeface="ＭＳ ゴシック" panose="020B0609070205080204" pitchFamily="49" charset="-128"/>
              <a:ea typeface="ＭＳ ゴシック" panose="020B0609070205080204" pitchFamily="49" charset="-128"/>
            </a:rPr>
            <a:t>、ふるさと納税基金が</a:t>
          </a:r>
          <a:r>
            <a:rPr lang="en-US" altLang="ja-JP" sz="1300">
              <a:effectLst/>
              <a:latin typeface="ＭＳ ゴシック" panose="020B0609070205080204" pitchFamily="49" charset="-128"/>
              <a:ea typeface="ＭＳ ゴシック" panose="020B0609070205080204" pitchFamily="49" charset="-128"/>
            </a:rPr>
            <a:t>71.4%</a:t>
          </a:r>
          <a:r>
            <a:rPr lang="ja-JP" altLang="en-US" sz="1300">
              <a:effectLst/>
              <a:latin typeface="ＭＳ ゴシック" panose="020B0609070205080204" pitchFamily="49" charset="-128"/>
              <a:ea typeface="ＭＳ ゴシック" panose="020B0609070205080204" pitchFamily="49" charset="-128"/>
            </a:rPr>
            <a:t>減の</a:t>
          </a:r>
          <a:r>
            <a:rPr lang="en-US" altLang="ja-JP" sz="1300">
              <a:effectLst/>
              <a:latin typeface="ＭＳ ゴシック" panose="020B0609070205080204" pitchFamily="49" charset="-128"/>
              <a:ea typeface="ＭＳ ゴシック" panose="020B0609070205080204" pitchFamily="49" charset="-128"/>
            </a:rPr>
            <a:t>108</a:t>
          </a:r>
          <a:r>
            <a:rPr lang="ja-JP" altLang="en-US" sz="1300">
              <a:effectLst/>
              <a:latin typeface="ＭＳ ゴシック" panose="020B0609070205080204" pitchFamily="49" charset="-128"/>
              <a:ea typeface="ＭＳ ゴシック" panose="020B0609070205080204" pitchFamily="49" charset="-128"/>
            </a:rPr>
            <a:t>百万円となった。また、</a:t>
          </a:r>
          <a:r>
            <a:rPr lang="en-US" altLang="ja-JP" sz="1300">
              <a:effectLst/>
              <a:latin typeface="ＭＳ ゴシック" panose="020B0609070205080204" pitchFamily="49" charset="-128"/>
              <a:ea typeface="ＭＳ ゴシック" panose="020B0609070205080204" pitchFamily="49" charset="-128"/>
            </a:rPr>
            <a:t>R01</a:t>
          </a:r>
          <a:r>
            <a:rPr lang="ja-JP" altLang="en-US" sz="1300">
              <a:effectLst/>
              <a:latin typeface="ＭＳ ゴシック" panose="020B0609070205080204" pitchFamily="49" charset="-128"/>
              <a:ea typeface="ＭＳ ゴシック" panose="020B0609070205080204" pitchFamily="49" charset="-128"/>
            </a:rPr>
            <a:t>から譲与が開始された森林環境譲与税の一部を後年に活用することを目的に、未来の森づくり基金を新たに造成し、</a:t>
          </a:r>
          <a:r>
            <a:rPr lang="en-US" altLang="ja-JP" sz="1300">
              <a:effectLst/>
              <a:latin typeface="ＭＳ ゴシック" panose="020B0609070205080204" pitchFamily="49" charset="-128"/>
              <a:ea typeface="ＭＳ ゴシック" panose="020B0609070205080204" pitchFamily="49" charset="-128"/>
            </a:rPr>
            <a:t>11</a:t>
          </a:r>
          <a:r>
            <a:rPr lang="ja-JP" altLang="en-US" sz="1300">
              <a:effectLst/>
              <a:latin typeface="ＭＳ ゴシック" panose="020B0609070205080204" pitchFamily="49" charset="-128"/>
              <a:ea typeface="ＭＳ ゴシック" panose="020B0609070205080204" pitchFamily="49" charset="-128"/>
            </a:rPr>
            <a:t>百万円を積み立てた。</a:t>
          </a:r>
          <a:endParaRPr lang="en-US"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規模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程度を目標に積み立て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特定目的基金については、庁舎等整備基金は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億円を目標に積み立て、ふるさと納税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は充当が必要な事業を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精査して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を行い、その他の基金については、基金の趣旨に該当する事業に随時取り崩していく。なお、公共施設整備基金については、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改修事業に充当を予定していた文化会館が、令和元年東日本台風により被災し、廃止することとなったため、充当予定事業を再度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・交通施設整備基金：交通施設の整備に要する経費に充てるための基金。</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・庁舎等整備基金：庁舎等の整備に要する経費に充てるための基金。</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・公共施設整備基金：公共施設の整備に要する経費に充てるための基金。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・ふるさと納税基金：ふるさと納税制度を活用し、魅力あるまちづくりを推進するための基金。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・子ども未来基金：子育て支援に要する経費に充てるための基金。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・交通施設整備基金：（積立）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利子のみ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スマートＩＣ整備事業（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 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 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R01 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道路新設改良事業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 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R01</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片岡地区市街地整備事業</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・庁舎等整備基金：（積立）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 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利子のみ</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R01 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百万円（繰入）無し</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・公共施設整備基金：（積立）利子のみ（繰入）無</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・ふるさと納税基金：（積立）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H29 157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H30 386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R01 66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H29 102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H30 239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R01 336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・子ども未来基金：（積立）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 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R01 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各種事業へ充当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・交通施設整備基金：交通施設事業への随時充当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。積立予定なし。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・庁舎等整備基金：庁舎整備に向け、当該年度末時点で可能な限り積立てを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実施する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将来の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文化会館改修事業への充当を予定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していた中、令和元年東日本台風により文化会館が被災した。検討の結果、文化会館の復旧を断念し、その代替施設として、文化施設と屋内体育施設の複合施設を新規整備する方針を固めた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今後は、当該複合施設整備事業への充当を念頭に基金の方針の再検討を進める。</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・ふるさと納税基金：充当事業を精査し、寄附者の充当希望先へ随時充当する。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・子ども未来基金：年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を継続的に実施。子育て支援に要する事業へ柔軟に対応</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百万円）に転じ、年度末残高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は、年度末時点で歳出超過となったことから、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百万円弱の取り崩しを行い、年度末残高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百万円）の差分増（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財政調整基金は、当初予算編成及び年度間調整に必要不可欠な基金であるため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程度の残高を確保し、可能な範囲で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程度を目標に積み増しを行う。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百万円）から利子積立に転じた。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は、任意繰上償還に対応するため、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百万円を取り崩してその財源に充てた。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百万円）から利子積立に転じた。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やむを得ない事情による繰上償還等に対応するため、現状規模の金額を保持していく。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32,051
31,728
170.46
15,051,490
14,534,576
483,559
7,581,741
12,065,364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本市の有形固定資産減価償却率は、対前年度比約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ポイントの増で推移している状況であったが（</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の正しい値は</a:t>
          </a:r>
          <a:r>
            <a:rPr kumimoji="1" lang="en-US" altLang="ja-JP" sz="1100">
              <a:latin typeface="ＭＳ Ｐゴシック" panose="020B0600070205080204" pitchFamily="50" charset="-128"/>
              <a:ea typeface="ＭＳ Ｐゴシック" panose="020B0600070205080204" pitchFamily="50" charset="-128"/>
            </a:rPr>
            <a:t>60.9%</a:t>
          </a:r>
          <a:r>
            <a:rPr kumimoji="1" lang="ja-JP" altLang="en-US" sz="1100">
              <a:latin typeface="ＭＳ Ｐゴシック" panose="020B0600070205080204" pitchFamily="50" charset="-128"/>
              <a:ea typeface="ＭＳ Ｐゴシック" panose="020B0600070205080204" pitchFamily="50" charset="-128"/>
            </a:rPr>
            <a:t>）、令和元年度は一部道路（農道）の耐用年数修正に伴う増加幅の縮小により前年度比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ポイントの増にとどまった。いずれの年度も類似団体平均値を上回っている。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公共施設等の老朽化が年々進行し、利用者の安全確保の観点から、施設更新を速やかに進める必要があることを示唆している。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本市においては、平成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年度に同再配置計画を策定しており、今後もこの計画に沿って施設等のマネジメントを進めることになる。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6259</xdr:rowOff>
    </xdr:from>
    <xdr:to>
      <xdr:col>7</xdr:col>
      <xdr:colOff>187325</xdr:colOff>
      <xdr:row>31</xdr:row>
      <xdr:rowOff>107859</xdr:rowOff>
    </xdr:to>
    <xdr:sp macro="" textlink="">
      <xdr:nvSpPr>
        <xdr:cNvPr id="77" name="フローチャート: 判断 76"/>
        <xdr:cNvSpPr/>
      </xdr:nvSpPr>
      <xdr:spPr>
        <a:xfrm>
          <a:off x="1714500" y="609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83" name="楕円 82"/>
        <xdr:cNvSpPr/>
      </xdr:nvSpPr>
      <xdr:spPr>
        <a:xfrm>
          <a:off x="47117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84" name="有形固定資産減価償却率該当値テキスト"/>
        <xdr:cNvSpPr txBox="1"/>
      </xdr:nvSpPr>
      <xdr:spPr>
        <a:xfrm>
          <a:off x="4813300" y="624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7529</xdr:rowOff>
    </xdr:from>
    <xdr:to>
      <xdr:col>19</xdr:col>
      <xdr:colOff>187325</xdr:colOff>
      <xdr:row>32</xdr:row>
      <xdr:rowOff>109129</xdr:rowOff>
    </xdr:to>
    <xdr:sp macro="" textlink="">
      <xdr:nvSpPr>
        <xdr:cNvPr id="85" name="楕円 84"/>
        <xdr:cNvSpPr/>
      </xdr:nvSpPr>
      <xdr:spPr>
        <a:xfrm>
          <a:off x="4000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58329</xdr:rowOff>
    </xdr:from>
    <xdr:to>
      <xdr:col>23</xdr:col>
      <xdr:colOff>85725</xdr:colOff>
      <xdr:row>32</xdr:row>
      <xdr:rowOff>61414</xdr:rowOff>
    </xdr:to>
    <xdr:cxnSp macro="">
      <xdr:nvCxnSpPr>
        <xdr:cNvPr id="86" name="直線コネクタ 85"/>
        <xdr:cNvCxnSpPr/>
      </xdr:nvCxnSpPr>
      <xdr:spPr>
        <a:xfrm>
          <a:off x="4051300" y="6316254"/>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7" name="楕円 86"/>
        <xdr:cNvSpPr/>
      </xdr:nvSpPr>
      <xdr:spPr>
        <a:xfrm>
          <a:off x="3238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5897</xdr:rowOff>
    </xdr:from>
    <xdr:to>
      <xdr:col>19</xdr:col>
      <xdr:colOff>136525</xdr:colOff>
      <xdr:row>32</xdr:row>
      <xdr:rowOff>58329</xdr:rowOff>
    </xdr:to>
    <xdr:cxnSp macro="">
      <xdr:nvCxnSpPr>
        <xdr:cNvPr id="88" name="直線コネクタ 87"/>
        <xdr:cNvCxnSpPr/>
      </xdr:nvCxnSpPr>
      <xdr:spPr>
        <a:xfrm>
          <a:off x="3289300" y="6263822"/>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53612</xdr:rowOff>
    </xdr:from>
    <xdr:to>
      <xdr:col>11</xdr:col>
      <xdr:colOff>187325</xdr:colOff>
      <xdr:row>27</xdr:row>
      <xdr:rowOff>155212</xdr:rowOff>
    </xdr:to>
    <xdr:sp macro="" textlink="">
      <xdr:nvSpPr>
        <xdr:cNvPr id="89" name="楕円 88"/>
        <xdr:cNvSpPr/>
      </xdr:nvSpPr>
      <xdr:spPr>
        <a:xfrm>
          <a:off x="2476500" y="54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104412</xdr:rowOff>
    </xdr:from>
    <xdr:to>
      <xdr:col>15</xdr:col>
      <xdr:colOff>136525</xdr:colOff>
      <xdr:row>32</xdr:row>
      <xdr:rowOff>5897</xdr:rowOff>
    </xdr:to>
    <xdr:cxnSp macro="">
      <xdr:nvCxnSpPr>
        <xdr:cNvPr id="90" name="直線コネクタ 89"/>
        <xdr:cNvCxnSpPr/>
      </xdr:nvCxnSpPr>
      <xdr:spPr>
        <a:xfrm>
          <a:off x="2527300" y="5505087"/>
          <a:ext cx="762000" cy="75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18597</xdr:rowOff>
    </xdr:from>
    <xdr:to>
      <xdr:col>7</xdr:col>
      <xdr:colOff>187325</xdr:colOff>
      <xdr:row>31</xdr:row>
      <xdr:rowOff>120197</xdr:rowOff>
    </xdr:to>
    <xdr:sp macro="" textlink="">
      <xdr:nvSpPr>
        <xdr:cNvPr id="91" name="楕円 90"/>
        <xdr:cNvSpPr/>
      </xdr:nvSpPr>
      <xdr:spPr>
        <a:xfrm>
          <a:off x="1714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104412</xdr:rowOff>
    </xdr:from>
    <xdr:to>
      <xdr:col>11</xdr:col>
      <xdr:colOff>136525</xdr:colOff>
      <xdr:row>31</xdr:row>
      <xdr:rowOff>69397</xdr:rowOff>
    </xdr:to>
    <xdr:cxnSp macro="">
      <xdr:nvCxnSpPr>
        <xdr:cNvPr id="92" name="直線コネクタ 91"/>
        <xdr:cNvCxnSpPr/>
      </xdr:nvCxnSpPr>
      <xdr:spPr>
        <a:xfrm flipV="1">
          <a:off x="1765300" y="5505087"/>
          <a:ext cx="762000" cy="65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5" name="n_3ave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124386</xdr:rowOff>
    </xdr:from>
    <xdr:ext cx="405111" cy="259045"/>
    <xdr:sp macro="" textlink="">
      <xdr:nvSpPr>
        <xdr:cNvPr id="96" name="n_4aveValue有形固定資産減価償却率"/>
        <xdr:cNvSpPr txBox="1"/>
      </xdr:nvSpPr>
      <xdr:spPr>
        <a:xfrm>
          <a:off x="15627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100256</xdr:rowOff>
    </xdr:from>
    <xdr:ext cx="405111" cy="259045"/>
    <xdr:sp macro="" textlink="">
      <xdr:nvSpPr>
        <xdr:cNvPr id="97" name="n_1mainValue有形固定資産減価償却率"/>
        <xdr:cNvSpPr txBox="1"/>
      </xdr:nvSpPr>
      <xdr:spPr>
        <a:xfrm>
          <a:off x="383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8" name="n_2mainValue有形固定資産減価償却率"/>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289</xdr:rowOff>
    </xdr:from>
    <xdr:ext cx="405111" cy="259045"/>
    <xdr:sp macro="" textlink="">
      <xdr:nvSpPr>
        <xdr:cNvPr id="99" name="n_3mainValue有形固定資産減価償却率"/>
        <xdr:cNvSpPr txBox="1"/>
      </xdr:nvSpPr>
      <xdr:spPr>
        <a:xfrm>
          <a:off x="2324744" y="522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111324</xdr:rowOff>
    </xdr:from>
    <xdr:ext cx="405111" cy="259045"/>
    <xdr:sp macro="" textlink="">
      <xdr:nvSpPr>
        <xdr:cNvPr id="100" name="n_4mainValue有形固定資産減価償却率"/>
        <xdr:cNvSpPr txBox="1"/>
      </xdr:nvSpPr>
      <xdr:spPr>
        <a:xfrm>
          <a:off x="15627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本市の令和元年度債務償還比率</a:t>
          </a:r>
          <a:r>
            <a:rPr kumimoji="1" lang="en-US" altLang="ja-JP" sz="1100">
              <a:latin typeface="ＭＳ Ｐゴシック" panose="020B0600070205080204" pitchFamily="50" charset="-128"/>
              <a:ea typeface="ＭＳ Ｐゴシック" panose="020B0600070205080204" pitchFamily="50" charset="-128"/>
            </a:rPr>
            <a:t>606.4%</a:t>
          </a:r>
          <a:r>
            <a:rPr kumimoji="1" lang="ja-JP" altLang="en-US" sz="1100">
              <a:latin typeface="ＭＳ Ｐゴシック" panose="020B0600070205080204" pitchFamily="50" charset="-128"/>
              <a:ea typeface="ＭＳ Ｐゴシック" panose="020B0600070205080204" pitchFamily="50" charset="-128"/>
            </a:rPr>
            <a:t>（類似団体比△</a:t>
          </a:r>
          <a:r>
            <a:rPr kumimoji="1" lang="en-US" altLang="ja-JP" sz="1100">
              <a:latin typeface="ＭＳ Ｐゴシック" panose="020B0600070205080204" pitchFamily="50" charset="-128"/>
              <a:ea typeface="ＭＳ Ｐゴシック" panose="020B0600070205080204" pitchFamily="50" charset="-128"/>
            </a:rPr>
            <a:t>102.5</a:t>
          </a:r>
          <a:r>
            <a:rPr kumimoji="1" lang="ja-JP" altLang="en-US" sz="1100">
              <a:latin typeface="ＭＳ Ｐゴシック" panose="020B0600070205080204" pitchFamily="50" charset="-128"/>
              <a:ea typeface="ＭＳ Ｐゴシック" panose="020B0600070205080204" pitchFamily="50" charset="-128"/>
            </a:rPr>
            <a:t>）は、平成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615.1%</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ポイント減少している。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体育施設等の指定管理開始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公債費に準ずる支出の増加に伴う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latin typeface="ＭＳ Ｐゴシック" panose="020B0600070205080204" pitchFamily="50" charset="-128"/>
              <a:ea typeface="ＭＳ Ｐゴシック" panose="020B0600070205080204" pitchFamily="50" charset="-128"/>
            </a:rPr>
            <a:t>塩谷広域行政組合の環境施設償還金の増等による分子の増を上回った結果と思われる。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矢板北スマートＩＣ整備や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小中学校空調整備</a:t>
          </a:r>
          <a:r>
            <a:rPr kumimoji="1" lang="ja-JP" altLang="en-US" sz="1100">
              <a:latin typeface="ＭＳ Ｐゴシック" panose="020B0600070205080204" pitchFamily="50" charset="-128"/>
              <a:ea typeface="ＭＳ Ｐゴシック" panose="020B0600070205080204" pitchFamily="50" charset="-128"/>
            </a:rPr>
            <a:t>等の大型公共事業による新規地方債を発行していることから、今後債務返還比率は増加に転じると見込まれる。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5" name="債務償還比率平均値テキスト"/>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5002</xdr:rowOff>
    </xdr:from>
    <xdr:to>
      <xdr:col>60</xdr:col>
      <xdr:colOff>123825</xdr:colOff>
      <xdr:row>28</xdr:row>
      <xdr:rowOff>106602</xdr:rowOff>
    </xdr:to>
    <xdr:sp macro="" textlink="">
      <xdr:nvSpPr>
        <xdr:cNvPr id="140" name="フローチャート: 判断 139"/>
        <xdr:cNvSpPr/>
      </xdr:nvSpPr>
      <xdr:spPr>
        <a:xfrm>
          <a:off x="11747500" y="55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57418</xdr:rowOff>
    </xdr:from>
    <xdr:to>
      <xdr:col>76</xdr:col>
      <xdr:colOff>73025</xdr:colOff>
      <xdr:row>28</xdr:row>
      <xdr:rowOff>159018</xdr:rowOff>
    </xdr:to>
    <xdr:sp macro="" textlink="">
      <xdr:nvSpPr>
        <xdr:cNvPr id="146" name="楕円 145"/>
        <xdr:cNvSpPr/>
      </xdr:nvSpPr>
      <xdr:spPr>
        <a:xfrm>
          <a:off x="14744700" y="56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80295</xdr:rowOff>
    </xdr:from>
    <xdr:ext cx="469744" cy="259045"/>
    <xdr:sp macro="" textlink="">
      <xdr:nvSpPr>
        <xdr:cNvPr id="147" name="債務償還比率該当値テキスト"/>
        <xdr:cNvSpPr txBox="1"/>
      </xdr:nvSpPr>
      <xdr:spPr>
        <a:xfrm>
          <a:off x="14846300" y="548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67853</xdr:rowOff>
    </xdr:from>
    <xdr:to>
      <xdr:col>72</xdr:col>
      <xdr:colOff>123825</xdr:colOff>
      <xdr:row>28</xdr:row>
      <xdr:rowOff>169453</xdr:rowOff>
    </xdr:to>
    <xdr:sp macro="" textlink="">
      <xdr:nvSpPr>
        <xdr:cNvPr id="148" name="楕円 147"/>
        <xdr:cNvSpPr/>
      </xdr:nvSpPr>
      <xdr:spPr>
        <a:xfrm>
          <a:off x="14033500" y="56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108218</xdr:rowOff>
    </xdr:from>
    <xdr:to>
      <xdr:col>76</xdr:col>
      <xdr:colOff>22225</xdr:colOff>
      <xdr:row>28</xdr:row>
      <xdr:rowOff>118653</xdr:rowOff>
    </xdr:to>
    <xdr:cxnSp macro="">
      <xdr:nvCxnSpPr>
        <xdr:cNvPr id="149" name="直線コネクタ 148"/>
        <xdr:cNvCxnSpPr/>
      </xdr:nvCxnSpPr>
      <xdr:spPr>
        <a:xfrm flipV="1">
          <a:off x="14084300" y="5680343"/>
          <a:ext cx="7112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96400</xdr:rowOff>
    </xdr:from>
    <xdr:to>
      <xdr:col>68</xdr:col>
      <xdr:colOff>123825</xdr:colOff>
      <xdr:row>29</xdr:row>
      <xdr:rowOff>26550</xdr:rowOff>
    </xdr:to>
    <xdr:sp macro="" textlink="">
      <xdr:nvSpPr>
        <xdr:cNvPr id="150" name="楕円 149"/>
        <xdr:cNvSpPr/>
      </xdr:nvSpPr>
      <xdr:spPr>
        <a:xfrm>
          <a:off x="13271500" y="56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118653</xdr:rowOff>
    </xdr:from>
    <xdr:to>
      <xdr:col>72</xdr:col>
      <xdr:colOff>73025</xdr:colOff>
      <xdr:row>28</xdr:row>
      <xdr:rowOff>147200</xdr:rowOff>
    </xdr:to>
    <xdr:cxnSp macro="">
      <xdr:nvCxnSpPr>
        <xdr:cNvPr id="151" name="直線コネクタ 150"/>
        <xdr:cNvCxnSpPr/>
      </xdr:nvCxnSpPr>
      <xdr:spPr>
        <a:xfrm flipV="1">
          <a:off x="13322300" y="5690778"/>
          <a:ext cx="7620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81167</xdr:rowOff>
    </xdr:from>
    <xdr:to>
      <xdr:col>64</xdr:col>
      <xdr:colOff>123825</xdr:colOff>
      <xdr:row>29</xdr:row>
      <xdr:rowOff>11317</xdr:rowOff>
    </xdr:to>
    <xdr:sp macro="" textlink="">
      <xdr:nvSpPr>
        <xdr:cNvPr id="152" name="楕円 151"/>
        <xdr:cNvSpPr/>
      </xdr:nvSpPr>
      <xdr:spPr>
        <a:xfrm>
          <a:off x="12509500" y="56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131967</xdr:rowOff>
    </xdr:from>
    <xdr:to>
      <xdr:col>68</xdr:col>
      <xdr:colOff>73025</xdr:colOff>
      <xdr:row>28</xdr:row>
      <xdr:rowOff>147200</xdr:rowOff>
    </xdr:to>
    <xdr:cxnSp macro="">
      <xdr:nvCxnSpPr>
        <xdr:cNvPr id="153" name="直線コネクタ 152"/>
        <xdr:cNvCxnSpPr/>
      </xdr:nvCxnSpPr>
      <xdr:spPr>
        <a:xfrm>
          <a:off x="12560300" y="5704092"/>
          <a:ext cx="762000" cy="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38467</xdr:rowOff>
    </xdr:from>
    <xdr:to>
      <xdr:col>60</xdr:col>
      <xdr:colOff>123825</xdr:colOff>
      <xdr:row>28</xdr:row>
      <xdr:rowOff>140067</xdr:rowOff>
    </xdr:to>
    <xdr:sp macro="" textlink="">
      <xdr:nvSpPr>
        <xdr:cNvPr id="154" name="楕円 153"/>
        <xdr:cNvSpPr/>
      </xdr:nvSpPr>
      <xdr:spPr>
        <a:xfrm>
          <a:off x="11747500" y="56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89267</xdr:rowOff>
    </xdr:from>
    <xdr:to>
      <xdr:col>64</xdr:col>
      <xdr:colOff>73025</xdr:colOff>
      <xdr:row>28</xdr:row>
      <xdr:rowOff>131967</xdr:rowOff>
    </xdr:to>
    <xdr:cxnSp macro="">
      <xdr:nvCxnSpPr>
        <xdr:cNvPr id="155" name="直線コネクタ 154"/>
        <xdr:cNvCxnSpPr/>
      </xdr:nvCxnSpPr>
      <xdr:spPr>
        <a:xfrm>
          <a:off x="11798300" y="5661392"/>
          <a:ext cx="762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6"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7"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8"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123129</xdr:rowOff>
    </xdr:from>
    <xdr:ext cx="469744" cy="259045"/>
    <xdr:sp macro="" textlink="">
      <xdr:nvSpPr>
        <xdr:cNvPr id="159" name="n_4aveValue債務償還比率"/>
        <xdr:cNvSpPr txBox="1"/>
      </xdr:nvSpPr>
      <xdr:spPr>
        <a:xfrm>
          <a:off x="11563427" y="53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14530</xdr:rowOff>
    </xdr:from>
    <xdr:ext cx="469744" cy="259045"/>
    <xdr:sp macro="" textlink="">
      <xdr:nvSpPr>
        <xdr:cNvPr id="160" name="n_1mainValue債務償還比率"/>
        <xdr:cNvSpPr txBox="1"/>
      </xdr:nvSpPr>
      <xdr:spPr>
        <a:xfrm>
          <a:off x="13836727" y="541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43077</xdr:rowOff>
    </xdr:from>
    <xdr:ext cx="469744" cy="259045"/>
    <xdr:sp macro="" textlink="">
      <xdr:nvSpPr>
        <xdr:cNvPr id="161" name="n_2mainValue債務償還比率"/>
        <xdr:cNvSpPr txBox="1"/>
      </xdr:nvSpPr>
      <xdr:spPr>
        <a:xfrm>
          <a:off x="13087427" y="54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27844</xdr:rowOff>
    </xdr:from>
    <xdr:ext cx="469744" cy="259045"/>
    <xdr:sp macro="" textlink="">
      <xdr:nvSpPr>
        <xdr:cNvPr id="162" name="n_3mainValue債務償還比率"/>
        <xdr:cNvSpPr txBox="1"/>
      </xdr:nvSpPr>
      <xdr:spPr>
        <a:xfrm>
          <a:off x="12325427" y="542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131194</xdr:rowOff>
    </xdr:from>
    <xdr:ext cx="469744" cy="259045"/>
    <xdr:sp macro="" textlink="">
      <xdr:nvSpPr>
        <xdr:cNvPr id="163" name="n_4mainValue債務償還比率"/>
        <xdr:cNvSpPr txBox="1"/>
      </xdr:nvSpPr>
      <xdr:spPr>
        <a:xfrm>
          <a:off x="11563427" y="570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32,051
31,728
170.46
15,051,490
14,534,576
483,559
7,581,741
12,065,364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3" name="楕円 72"/>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137812</xdr:rowOff>
    </xdr:from>
    <xdr:ext cx="405111" cy="259045"/>
    <xdr:sp macro="" textlink="">
      <xdr:nvSpPr>
        <xdr:cNvPr id="74" name="【道路】&#10;有形固定資産減価償却率該当値テキスト"/>
        <xdr:cNvSpPr txBox="1"/>
      </xdr:nvSpPr>
      <xdr:spPr>
        <a:xfrm>
          <a:off x="4673600"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168275</xdr:rowOff>
    </xdr:from>
    <xdr:to>
      <xdr:col>20</xdr:col>
      <xdr:colOff>38100</xdr:colOff>
      <xdr:row>38</xdr:row>
      <xdr:rowOff>98425</xdr:rowOff>
    </xdr:to>
    <xdr:sp macro="" textlink="">
      <xdr:nvSpPr>
        <xdr:cNvPr id="75" name="楕円 74"/>
        <xdr:cNvSpPr/>
      </xdr:nvSpPr>
      <xdr:spPr>
        <a:xfrm>
          <a:off x="3746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47625</xdr:rowOff>
    </xdr:to>
    <xdr:cxnSp macro="">
      <xdr:nvCxnSpPr>
        <xdr:cNvPr id="76" name="直線コネクタ 75"/>
        <xdr:cNvCxnSpPr/>
      </xdr:nvCxnSpPr>
      <xdr:spPr>
        <a:xfrm flipV="1">
          <a:off x="3797300" y="65093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145415</xdr:rowOff>
    </xdr:from>
    <xdr:to>
      <xdr:col>15</xdr:col>
      <xdr:colOff>101600</xdr:colOff>
      <xdr:row>38</xdr:row>
      <xdr:rowOff>75565</xdr:rowOff>
    </xdr:to>
    <xdr:sp macro="" textlink="">
      <xdr:nvSpPr>
        <xdr:cNvPr id="77" name="楕円 76"/>
        <xdr:cNvSpPr/>
      </xdr:nvSpPr>
      <xdr:spPr>
        <a:xfrm>
          <a:off x="2857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47625</xdr:rowOff>
    </xdr:to>
    <xdr:cxnSp macro="">
      <xdr:nvCxnSpPr>
        <xdr:cNvPr id="78" name="直線コネクタ 77"/>
        <xdr:cNvCxnSpPr/>
      </xdr:nvCxnSpPr>
      <xdr:spPr>
        <a:xfrm>
          <a:off x="2908300" y="65398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9" name="楕円 78"/>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24765</xdr:rowOff>
    </xdr:to>
    <xdr:cxnSp macro="">
      <xdr:nvCxnSpPr>
        <xdr:cNvPr id="80" name="直線コネクタ 79"/>
        <xdr:cNvCxnSpPr/>
      </xdr:nvCxnSpPr>
      <xdr:spPr>
        <a:xfrm>
          <a:off x="2019300" y="6509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31115</xdr:rowOff>
    </xdr:from>
    <xdr:to>
      <xdr:col>6</xdr:col>
      <xdr:colOff>38100</xdr:colOff>
      <xdr:row>37</xdr:row>
      <xdr:rowOff>132715</xdr:rowOff>
    </xdr:to>
    <xdr:sp macro="" textlink="">
      <xdr:nvSpPr>
        <xdr:cNvPr id="81" name="楕円 80"/>
        <xdr:cNvSpPr/>
      </xdr:nvSpPr>
      <xdr:spPr>
        <a:xfrm>
          <a:off x="1079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81915</xdr:rowOff>
    </xdr:from>
    <xdr:to>
      <xdr:col>10</xdr:col>
      <xdr:colOff>114300</xdr:colOff>
      <xdr:row>37</xdr:row>
      <xdr:rowOff>165735</xdr:rowOff>
    </xdr:to>
    <xdr:cxnSp macro="">
      <xdr:nvCxnSpPr>
        <xdr:cNvPr id="82" name="直線コネクタ 81"/>
        <xdr:cNvCxnSpPr/>
      </xdr:nvCxnSpPr>
      <xdr:spPr>
        <a:xfrm>
          <a:off x="1130300" y="642556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89552</xdr:rowOff>
    </xdr:from>
    <xdr:ext cx="405111" cy="259045"/>
    <xdr:sp macro="" textlink="">
      <xdr:nvSpPr>
        <xdr:cNvPr id="87" name="n_1main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66692</xdr:rowOff>
    </xdr:from>
    <xdr:ext cx="405111" cy="259045"/>
    <xdr:sp macro="" textlink="">
      <xdr:nvSpPr>
        <xdr:cNvPr id="88" name="n_2mainValue【道路】&#10;有形固定資産減価償却率"/>
        <xdr:cNvSpPr txBox="1"/>
      </xdr:nvSpPr>
      <xdr:spPr>
        <a:xfrm>
          <a:off x="2705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9" name="n_3mainValue【道路】&#10;有形固定資産減価償却率"/>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149242</xdr:rowOff>
    </xdr:from>
    <xdr:ext cx="405111" cy="259045"/>
    <xdr:sp macro="" textlink="">
      <xdr:nvSpPr>
        <xdr:cNvPr id="90" name="n_4mainValue【道路】&#10;有形固定資産減価償却率"/>
        <xdr:cNvSpPr txBox="1"/>
      </xdr:nvSpPr>
      <xdr:spPr>
        <a:xfrm>
          <a:off x="927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35</xdr:row>
      <xdr:rowOff>92227</xdr:rowOff>
    </xdr:from>
    <xdr:to>
      <xdr:col>36</xdr:col>
      <xdr:colOff>165100</xdr:colOff>
      <xdr:row>36</xdr:row>
      <xdr:rowOff>22377</xdr:rowOff>
    </xdr:to>
    <xdr:sp macro="" textlink="">
      <xdr:nvSpPr>
        <xdr:cNvPr id="124" name="フローチャート: 判断 123"/>
        <xdr:cNvSpPr/>
      </xdr:nvSpPr>
      <xdr:spPr>
        <a:xfrm>
          <a:off x="6921500" y="60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6731</xdr:rowOff>
    </xdr:from>
    <xdr:to>
      <xdr:col>55</xdr:col>
      <xdr:colOff>50800</xdr:colOff>
      <xdr:row>38</xdr:row>
      <xdr:rowOff>108331</xdr:rowOff>
    </xdr:to>
    <xdr:sp macro="" textlink="">
      <xdr:nvSpPr>
        <xdr:cNvPr id="130" name="楕円 129"/>
        <xdr:cNvSpPr/>
      </xdr:nvSpPr>
      <xdr:spPr>
        <a:xfrm>
          <a:off x="10426700" y="65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29608</xdr:rowOff>
    </xdr:from>
    <xdr:ext cx="534377" cy="259045"/>
    <xdr:sp macro="" textlink="">
      <xdr:nvSpPr>
        <xdr:cNvPr id="131" name="【道路】&#10;一人当たり延長該当値テキスト"/>
        <xdr:cNvSpPr txBox="1"/>
      </xdr:nvSpPr>
      <xdr:spPr>
        <a:xfrm>
          <a:off x="10515600" y="637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17170</xdr:rowOff>
    </xdr:from>
    <xdr:to>
      <xdr:col>50</xdr:col>
      <xdr:colOff>165100</xdr:colOff>
      <xdr:row>38</xdr:row>
      <xdr:rowOff>118770</xdr:rowOff>
    </xdr:to>
    <xdr:sp macro="" textlink="">
      <xdr:nvSpPr>
        <xdr:cNvPr id="132" name="楕円 131"/>
        <xdr:cNvSpPr/>
      </xdr:nvSpPr>
      <xdr:spPr>
        <a:xfrm>
          <a:off x="9588500" y="65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57531</xdr:rowOff>
    </xdr:from>
    <xdr:to>
      <xdr:col>55</xdr:col>
      <xdr:colOff>0</xdr:colOff>
      <xdr:row>38</xdr:row>
      <xdr:rowOff>67970</xdr:rowOff>
    </xdr:to>
    <xdr:cxnSp macro="">
      <xdr:nvCxnSpPr>
        <xdr:cNvPr id="133" name="直線コネクタ 132"/>
        <xdr:cNvCxnSpPr/>
      </xdr:nvCxnSpPr>
      <xdr:spPr>
        <a:xfrm flipV="1">
          <a:off x="9639300" y="6572631"/>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27115</xdr:rowOff>
    </xdr:from>
    <xdr:to>
      <xdr:col>46</xdr:col>
      <xdr:colOff>38100</xdr:colOff>
      <xdr:row>38</xdr:row>
      <xdr:rowOff>128715</xdr:rowOff>
    </xdr:to>
    <xdr:sp macro="" textlink="">
      <xdr:nvSpPr>
        <xdr:cNvPr id="134" name="楕円 133"/>
        <xdr:cNvSpPr/>
      </xdr:nvSpPr>
      <xdr:spPr>
        <a:xfrm>
          <a:off x="8699500" y="65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67970</xdr:rowOff>
    </xdr:from>
    <xdr:to>
      <xdr:col>50</xdr:col>
      <xdr:colOff>114300</xdr:colOff>
      <xdr:row>38</xdr:row>
      <xdr:rowOff>77915</xdr:rowOff>
    </xdr:to>
    <xdr:cxnSp macro="">
      <xdr:nvCxnSpPr>
        <xdr:cNvPr id="135" name="直線コネクタ 134"/>
        <xdr:cNvCxnSpPr/>
      </xdr:nvCxnSpPr>
      <xdr:spPr>
        <a:xfrm flipV="1">
          <a:off x="8750300" y="6583070"/>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35611</xdr:rowOff>
    </xdr:from>
    <xdr:to>
      <xdr:col>41</xdr:col>
      <xdr:colOff>101600</xdr:colOff>
      <xdr:row>38</xdr:row>
      <xdr:rowOff>137211</xdr:rowOff>
    </xdr:to>
    <xdr:sp macro="" textlink="">
      <xdr:nvSpPr>
        <xdr:cNvPr id="136" name="楕円 135"/>
        <xdr:cNvSpPr/>
      </xdr:nvSpPr>
      <xdr:spPr>
        <a:xfrm>
          <a:off x="7810500" y="65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77915</xdr:rowOff>
    </xdr:from>
    <xdr:to>
      <xdr:col>45</xdr:col>
      <xdr:colOff>177800</xdr:colOff>
      <xdr:row>38</xdr:row>
      <xdr:rowOff>86411</xdr:rowOff>
    </xdr:to>
    <xdr:cxnSp macro="">
      <xdr:nvCxnSpPr>
        <xdr:cNvPr id="137" name="直線コネクタ 136"/>
        <xdr:cNvCxnSpPr/>
      </xdr:nvCxnSpPr>
      <xdr:spPr>
        <a:xfrm flipV="1">
          <a:off x="7861300" y="6593015"/>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46165</xdr:rowOff>
    </xdr:from>
    <xdr:to>
      <xdr:col>36</xdr:col>
      <xdr:colOff>165100</xdr:colOff>
      <xdr:row>38</xdr:row>
      <xdr:rowOff>147765</xdr:rowOff>
    </xdr:to>
    <xdr:sp macro="" textlink="">
      <xdr:nvSpPr>
        <xdr:cNvPr id="138" name="楕円 137"/>
        <xdr:cNvSpPr/>
      </xdr:nvSpPr>
      <xdr:spPr>
        <a:xfrm>
          <a:off x="6921500" y="65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86411</xdr:rowOff>
    </xdr:from>
    <xdr:to>
      <xdr:col>41</xdr:col>
      <xdr:colOff>50800</xdr:colOff>
      <xdr:row>38</xdr:row>
      <xdr:rowOff>96965</xdr:rowOff>
    </xdr:to>
    <xdr:cxnSp macro="">
      <xdr:nvCxnSpPr>
        <xdr:cNvPr id="139" name="直線コネクタ 138"/>
        <xdr:cNvCxnSpPr/>
      </xdr:nvCxnSpPr>
      <xdr:spPr>
        <a:xfrm flipV="1">
          <a:off x="6972300" y="6601511"/>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38904</xdr:rowOff>
    </xdr:from>
    <xdr:ext cx="534377" cy="259045"/>
    <xdr:sp macro="" textlink="">
      <xdr:nvSpPr>
        <xdr:cNvPr id="143" name="n_4aveValue【道路】&#10;一人当たり延長"/>
        <xdr:cNvSpPr txBox="1"/>
      </xdr:nvSpPr>
      <xdr:spPr>
        <a:xfrm>
          <a:off x="6705111" y="58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135297</xdr:rowOff>
    </xdr:from>
    <xdr:ext cx="534377" cy="259045"/>
    <xdr:sp macro="" textlink="">
      <xdr:nvSpPr>
        <xdr:cNvPr id="144" name="n_1mainValue【道路】&#10;一人当たり延長"/>
        <xdr:cNvSpPr txBox="1"/>
      </xdr:nvSpPr>
      <xdr:spPr>
        <a:xfrm>
          <a:off x="9359411" y="63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145242</xdr:rowOff>
    </xdr:from>
    <xdr:ext cx="534377" cy="259045"/>
    <xdr:sp macro="" textlink="">
      <xdr:nvSpPr>
        <xdr:cNvPr id="145" name="n_2mainValue【道路】&#10;一人当たり延長"/>
        <xdr:cNvSpPr txBox="1"/>
      </xdr:nvSpPr>
      <xdr:spPr>
        <a:xfrm>
          <a:off x="8483111" y="63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153738</xdr:rowOff>
    </xdr:from>
    <xdr:ext cx="534377" cy="259045"/>
    <xdr:sp macro="" textlink="">
      <xdr:nvSpPr>
        <xdr:cNvPr id="146" name="n_3mainValue【道路】&#10;一人当たり延長"/>
        <xdr:cNvSpPr txBox="1"/>
      </xdr:nvSpPr>
      <xdr:spPr>
        <a:xfrm>
          <a:off x="7594111" y="63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138892</xdr:rowOff>
    </xdr:from>
    <xdr:ext cx="534377" cy="259045"/>
    <xdr:sp macro="" textlink="">
      <xdr:nvSpPr>
        <xdr:cNvPr id="147" name="n_4mainValue【道路】&#10;一人当たり延長"/>
        <xdr:cNvSpPr txBox="1"/>
      </xdr:nvSpPr>
      <xdr:spPr>
        <a:xfrm>
          <a:off x="6705111" y="66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2" name="フローチャート: 判断 181"/>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88" name="楕円 187"/>
        <xdr:cNvSpPr/>
      </xdr:nvSpPr>
      <xdr:spPr>
        <a:xfrm>
          <a:off x="4584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80662</xdr:rowOff>
    </xdr:from>
    <xdr:ext cx="405111" cy="259045"/>
    <xdr:sp macro="" textlink="">
      <xdr:nvSpPr>
        <xdr:cNvPr id="189" name="【橋りょう・トンネル】&#10;有形固定資産減価償却率該当値テキスト"/>
        <xdr:cNvSpPr txBox="1"/>
      </xdr:nvSpPr>
      <xdr:spPr>
        <a:xfrm>
          <a:off x="4673600"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90" name="楕円 189"/>
        <xdr:cNvSpPr/>
      </xdr:nvSpPr>
      <xdr:spPr>
        <a:xfrm>
          <a:off x="3746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78105</xdr:rowOff>
    </xdr:from>
    <xdr:to>
      <xdr:col>24</xdr:col>
      <xdr:colOff>63500</xdr:colOff>
      <xdr:row>59</xdr:row>
      <xdr:rowOff>108585</xdr:rowOff>
    </xdr:to>
    <xdr:cxnSp macro="">
      <xdr:nvCxnSpPr>
        <xdr:cNvPr id="191" name="直線コネクタ 190"/>
        <xdr:cNvCxnSpPr/>
      </xdr:nvCxnSpPr>
      <xdr:spPr>
        <a:xfrm>
          <a:off x="3797300" y="101936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36830</xdr:rowOff>
    </xdr:from>
    <xdr:to>
      <xdr:col>15</xdr:col>
      <xdr:colOff>101600</xdr:colOff>
      <xdr:row>58</xdr:row>
      <xdr:rowOff>138430</xdr:rowOff>
    </xdr:to>
    <xdr:sp macro="" textlink="">
      <xdr:nvSpPr>
        <xdr:cNvPr id="192" name="楕円 191"/>
        <xdr:cNvSpPr/>
      </xdr:nvSpPr>
      <xdr:spPr>
        <a:xfrm>
          <a:off x="2857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87630</xdr:rowOff>
    </xdr:from>
    <xdr:to>
      <xdr:col>19</xdr:col>
      <xdr:colOff>177800</xdr:colOff>
      <xdr:row>59</xdr:row>
      <xdr:rowOff>78105</xdr:rowOff>
    </xdr:to>
    <xdr:cxnSp macro="">
      <xdr:nvCxnSpPr>
        <xdr:cNvPr id="193" name="直線コネクタ 192"/>
        <xdr:cNvCxnSpPr/>
      </xdr:nvCxnSpPr>
      <xdr:spPr>
        <a:xfrm>
          <a:off x="2908300" y="1003173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194" name="楕円 193"/>
        <xdr:cNvSpPr/>
      </xdr:nvSpPr>
      <xdr:spPr>
        <a:xfrm>
          <a:off x="196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87630</xdr:rowOff>
    </xdr:from>
    <xdr:to>
      <xdr:col>15</xdr:col>
      <xdr:colOff>50800</xdr:colOff>
      <xdr:row>59</xdr:row>
      <xdr:rowOff>13335</xdr:rowOff>
    </xdr:to>
    <xdr:cxnSp macro="">
      <xdr:nvCxnSpPr>
        <xdr:cNvPr id="195" name="直線コネクタ 194"/>
        <xdr:cNvCxnSpPr/>
      </xdr:nvCxnSpPr>
      <xdr:spPr>
        <a:xfrm flipV="1">
          <a:off x="2019300" y="1003173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158750</xdr:rowOff>
    </xdr:from>
    <xdr:to>
      <xdr:col>6</xdr:col>
      <xdr:colOff>38100</xdr:colOff>
      <xdr:row>59</xdr:row>
      <xdr:rowOff>88900</xdr:rowOff>
    </xdr:to>
    <xdr:sp macro="" textlink="">
      <xdr:nvSpPr>
        <xdr:cNvPr id="196" name="楕円 195"/>
        <xdr:cNvSpPr/>
      </xdr:nvSpPr>
      <xdr:spPr>
        <a:xfrm>
          <a:off x="1079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xdr:rowOff>
    </xdr:from>
    <xdr:to>
      <xdr:col>10</xdr:col>
      <xdr:colOff>114300</xdr:colOff>
      <xdr:row>59</xdr:row>
      <xdr:rowOff>38100</xdr:rowOff>
    </xdr:to>
    <xdr:cxnSp macro="">
      <xdr:nvCxnSpPr>
        <xdr:cNvPr id="197" name="直線コネクタ 196"/>
        <xdr:cNvCxnSpPr/>
      </xdr:nvCxnSpPr>
      <xdr:spPr>
        <a:xfrm flipV="1">
          <a:off x="1130300" y="101288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1" name="n_4aveValue【橋りょう・トンネル】&#10;有形固定資産減価償却率"/>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145432</xdr:rowOff>
    </xdr:from>
    <xdr:ext cx="405111" cy="259045"/>
    <xdr:sp macro="" textlink="">
      <xdr:nvSpPr>
        <xdr:cNvPr id="202" name="n_1mainValue【橋りょう・トンネル】&#10;有形固定資産減価償却率"/>
        <xdr:cNvSpPr txBox="1"/>
      </xdr:nvSpPr>
      <xdr:spPr>
        <a:xfrm>
          <a:off x="3582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154957</xdr:rowOff>
    </xdr:from>
    <xdr:ext cx="405111" cy="259045"/>
    <xdr:sp macro="" textlink="">
      <xdr:nvSpPr>
        <xdr:cNvPr id="203" name="n_2mainValue【橋りょう・トンネル】&#10;有形固定資産減価償却率"/>
        <xdr:cNvSpPr txBox="1"/>
      </xdr:nvSpPr>
      <xdr:spPr>
        <a:xfrm>
          <a:off x="2705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80662</xdr:rowOff>
    </xdr:from>
    <xdr:ext cx="405111" cy="259045"/>
    <xdr:sp macro="" textlink="">
      <xdr:nvSpPr>
        <xdr:cNvPr id="204" name="n_3mainValue【橋りょう・トンネル】&#10;有形固定資産減価償却率"/>
        <xdr:cNvSpPr txBox="1"/>
      </xdr:nvSpPr>
      <xdr:spPr>
        <a:xfrm>
          <a:off x="1816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105427</xdr:rowOff>
    </xdr:from>
    <xdr:ext cx="405111" cy="259045"/>
    <xdr:sp macro="" textlink="">
      <xdr:nvSpPr>
        <xdr:cNvPr id="205" name="n_4mainValue【橋りょう・トンネル】&#10;有形固定資産減価償却率"/>
        <xdr:cNvSpPr txBox="1"/>
      </xdr:nvSpPr>
      <xdr:spPr>
        <a:xfrm>
          <a:off x="927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6"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149522</xdr:rowOff>
    </xdr:from>
    <xdr:to>
      <xdr:col>36</xdr:col>
      <xdr:colOff>165100</xdr:colOff>
      <xdr:row>62</xdr:row>
      <xdr:rowOff>79672</xdr:rowOff>
    </xdr:to>
    <xdr:sp macro="" textlink="">
      <xdr:nvSpPr>
        <xdr:cNvPr id="241" name="フローチャート: 判断 240"/>
        <xdr:cNvSpPr/>
      </xdr:nvSpPr>
      <xdr:spPr>
        <a:xfrm>
          <a:off x="6921500" y="106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53105</xdr:rowOff>
    </xdr:from>
    <xdr:to>
      <xdr:col>55</xdr:col>
      <xdr:colOff>50800</xdr:colOff>
      <xdr:row>61</xdr:row>
      <xdr:rowOff>154705</xdr:rowOff>
    </xdr:to>
    <xdr:sp macro="" textlink="">
      <xdr:nvSpPr>
        <xdr:cNvPr id="247" name="楕円 246"/>
        <xdr:cNvSpPr/>
      </xdr:nvSpPr>
      <xdr:spPr>
        <a:xfrm>
          <a:off x="10426700" y="1051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75982</xdr:rowOff>
    </xdr:from>
    <xdr:ext cx="599010" cy="259045"/>
    <xdr:sp macro="" textlink="">
      <xdr:nvSpPr>
        <xdr:cNvPr id="248" name="【橋りょう・トンネル】&#10;一人当たり有形固定資産（償却資産）額該当値テキスト"/>
        <xdr:cNvSpPr txBox="1"/>
      </xdr:nvSpPr>
      <xdr:spPr>
        <a:xfrm>
          <a:off x="10515600" y="1036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61106</xdr:rowOff>
    </xdr:from>
    <xdr:to>
      <xdr:col>50</xdr:col>
      <xdr:colOff>165100</xdr:colOff>
      <xdr:row>61</xdr:row>
      <xdr:rowOff>162706</xdr:rowOff>
    </xdr:to>
    <xdr:sp macro="" textlink="">
      <xdr:nvSpPr>
        <xdr:cNvPr id="249" name="楕円 248"/>
        <xdr:cNvSpPr/>
      </xdr:nvSpPr>
      <xdr:spPr>
        <a:xfrm>
          <a:off x="9588500" y="105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103905</xdr:rowOff>
    </xdr:from>
    <xdr:to>
      <xdr:col>55</xdr:col>
      <xdr:colOff>0</xdr:colOff>
      <xdr:row>61</xdr:row>
      <xdr:rowOff>111906</xdr:rowOff>
    </xdr:to>
    <xdr:cxnSp macro="">
      <xdr:nvCxnSpPr>
        <xdr:cNvPr id="250" name="直線コネクタ 249"/>
        <xdr:cNvCxnSpPr/>
      </xdr:nvCxnSpPr>
      <xdr:spPr>
        <a:xfrm flipV="1">
          <a:off x="9639300" y="1056235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70223</xdr:rowOff>
    </xdr:from>
    <xdr:to>
      <xdr:col>46</xdr:col>
      <xdr:colOff>38100</xdr:colOff>
      <xdr:row>62</xdr:row>
      <xdr:rowOff>373</xdr:rowOff>
    </xdr:to>
    <xdr:sp macro="" textlink="">
      <xdr:nvSpPr>
        <xdr:cNvPr id="251" name="楕円 250"/>
        <xdr:cNvSpPr/>
      </xdr:nvSpPr>
      <xdr:spPr>
        <a:xfrm>
          <a:off x="8699500" y="105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111906</xdr:rowOff>
    </xdr:from>
    <xdr:to>
      <xdr:col>50</xdr:col>
      <xdr:colOff>114300</xdr:colOff>
      <xdr:row>61</xdr:row>
      <xdr:rowOff>121023</xdr:rowOff>
    </xdr:to>
    <xdr:cxnSp macro="">
      <xdr:nvCxnSpPr>
        <xdr:cNvPr id="252" name="直線コネクタ 251"/>
        <xdr:cNvCxnSpPr/>
      </xdr:nvCxnSpPr>
      <xdr:spPr>
        <a:xfrm flipV="1">
          <a:off x="8750300" y="10570356"/>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75425</xdr:rowOff>
    </xdr:from>
    <xdr:to>
      <xdr:col>41</xdr:col>
      <xdr:colOff>101600</xdr:colOff>
      <xdr:row>62</xdr:row>
      <xdr:rowOff>5575</xdr:rowOff>
    </xdr:to>
    <xdr:sp macro="" textlink="">
      <xdr:nvSpPr>
        <xdr:cNvPr id="253" name="楕円 252"/>
        <xdr:cNvSpPr/>
      </xdr:nvSpPr>
      <xdr:spPr>
        <a:xfrm>
          <a:off x="7810500" y="105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121023</xdr:rowOff>
    </xdr:from>
    <xdr:to>
      <xdr:col>45</xdr:col>
      <xdr:colOff>177800</xdr:colOff>
      <xdr:row>61</xdr:row>
      <xdr:rowOff>126225</xdr:rowOff>
    </xdr:to>
    <xdr:cxnSp macro="">
      <xdr:nvCxnSpPr>
        <xdr:cNvPr id="254" name="直線コネクタ 253"/>
        <xdr:cNvCxnSpPr/>
      </xdr:nvCxnSpPr>
      <xdr:spPr>
        <a:xfrm flipV="1">
          <a:off x="7861300" y="10579473"/>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110980</xdr:rowOff>
    </xdr:from>
    <xdr:to>
      <xdr:col>36</xdr:col>
      <xdr:colOff>165100</xdr:colOff>
      <xdr:row>62</xdr:row>
      <xdr:rowOff>41130</xdr:rowOff>
    </xdr:to>
    <xdr:sp macro="" textlink="">
      <xdr:nvSpPr>
        <xdr:cNvPr id="255" name="楕円 254"/>
        <xdr:cNvSpPr/>
      </xdr:nvSpPr>
      <xdr:spPr>
        <a:xfrm>
          <a:off x="6921500" y="105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126225</xdr:rowOff>
    </xdr:from>
    <xdr:to>
      <xdr:col>41</xdr:col>
      <xdr:colOff>50800</xdr:colOff>
      <xdr:row>61</xdr:row>
      <xdr:rowOff>161780</xdr:rowOff>
    </xdr:to>
    <xdr:cxnSp macro="">
      <xdr:nvCxnSpPr>
        <xdr:cNvPr id="256" name="直線コネクタ 255"/>
        <xdr:cNvCxnSpPr/>
      </xdr:nvCxnSpPr>
      <xdr:spPr>
        <a:xfrm flipV="1">
          <a:off x="6972300" y="10584675"/>
          <a:ext cx="889000" cy="3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7"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9"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70799</xdr:rowOff>
    </xdr:from>
    <xdr:ext cx="599010" cy="259045"/>
    <xdr:sp macro="" textlink="">
      <xdr:nvSpPr>
        <xdr:cNvPr id="260" name="n_4aveValue【橋りょう・トンネル】&#10;一人当たり有形固定資産（償却資産）額"/>
        <xdr:cNvSpPr txBox="1"/>
      </xdr:nvSpPr>
      <xdr:spPr>
        <a:xfrm>
          <a:off x="6672795" y="1070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7783</xdr:rowOff>
    </xdr:from>
    <xdr:ext cx="599010" cy="259045"/>
    <xdr:sp macro="" textlink="">
      <xdr:nvSpPr>
        <xdr:cNvPr id="261" name="n_1mainValue【橋りょう・トンネル】&#10;一人当たり有形固定資産（償却資産）額"/>
        <xdr:cNvSpPr txBox="1"/>
      </xdr:nvSpPr>
      <xdr:spPr>
        <a:xfrm>
          <a:off x="9327095" y="1029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16900</xdr:rowOff>
    </xdr:from>
    <xdr:ext cx="599010" cy="259045"/>
    <xdr:sp macro="" textlink="">
      <xdr:nvSpPr>
        <xdr:cNvPr id="262" name="n_2mainValue【橋りょう・トンネル】&#10;一人当たり有形固定資産（償却資産）額"/>
        <xdr:cNvSpPr txBox="1"/>
      </xdr:nvSpPr>
      <xdr:spPr>
        <a:xfrm>
          <a:off x="8450795" y="1030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22102</xdr:rowOff>
    </xdr:from>
    <xdr:ext cx="599010" cy="259045"/>
    <xdr:sp macro="" textlink="">
      <xdr:nvSpPr>
        <xdr:cNvPr id="263" name="n_3mainValue【橋りょう・トンネル】&#10;一人当たり有形固定資産（償却資産）額"/>
        <xdr:cNvSpPr txBox="1"/>
      </xdr:nvSpPr>
      <xdr:spPr>
        <a:xfrm>
          <a:off x="7561795" y="1030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57657</xdr:rowOff>
    </xdr:from>
    <xdr:ext cx="599010" cy="259045"/>
    <xdr:sp macro="" textlink="">
      <xdr:nvSpPr>
        <xdr:cNvPr id="264" name="n_4mainValue【橋りょう・トンネル】&#10;一人当たり有形固定資産（償却資産）額"/>
        <xdr:cNvSpPr txBox="1"/>
      </xdr:nvSpPr>
      <xdr:spPr>
        <a:xfrm>
          <a:off x="6672795" y="1034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4"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9" name="フローチャート: 判断 298"/>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305" name="楕円 304"/>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82566</xdr:rowOff>
    </xdr:from>
    <xdr:ext cx="405111" cy="259045"/>
    <xdr:sp macro="" textlink="">
      <xdr:nvSpPr>
        <xdr:cNvPr id="306" name="【公営住宅】&#10;有形固定資産減価償却率該当値テキスト"/>
        <xdr:cNvSpPr txBox="1"/>
      </xdr:nvSpPr>
      <xdr:spPr>
        <a:xfrm>
          <a:off x="4673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88264</xdr:rowOff>
    </xdr:from>
    <xdr:to>
      <xdr:col>20</xdr:col>
      <xdr:colOff>38100</xdr:colOff>
      <xdr:row>81</xdr:row>
      <xdr:rowOff>18414</xdr:rowOff>
    </xdr:to>
    <xdr:sp macro="" textlink="">
      <xdr:nvSpPr>
        <xdr:cNvPr id="307" name="楕円 306"/>
        <xdr:cNvSpPr/>
      </xdr:nvSpPr>
      <xdr:spPr>
        <a:xfrm>
          <a:off x="3746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139064</xdr:rowOff>
    </xdr:from>
    <xdr:to>
      <xdr:col>24</xdr:col>
      <xdr:colOff>63500</xdr:colOff>
      <xdr:row>81</xdr:row>
      <xdr:rowOff>110489</xdr:rowOff>
    </xdr:to>
    <xdr:cxnSp macro="">
      <xdr:nvCxnSpPr>
        <xdr:cNvPr id="308" name="直線コネクタ 307"/>
        <xdr:cNvCxnSpPr/>
      </xdr:nvCxnSpPr>
      <xdr:spPr>
        <a:xfrm>
          <a:off x="3797300" y="13855064"/>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153036</xdr:rowOff>
    </xdr:from>
    <xdr:to>
      <xdr:col>15</xdr:col>
      <xdr:colOff>101600</xdr:colOff>
      <xdr:row>81</xdr:row>
      <xdr:rowOff>83186</xdr:rowOff>
    </xdr:to>
    <xdr:sp macro="" textlink="">
      <xdr:nvSpPr>
        <xdr:cNvPr id="309" name="楕円 308"/>
        <xdr:cNvSpPr/>
      </xdr:nvSpPr>
      <xdr:spPr>
        <a:xfrm>
          <a:off x="2857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139064</xdr:rowOff>
    </xdr:from>
    <xdr:to>
      <xdr:col>19</xdr:col>
      <xdr:colOff>177800</xdr:colOff>
      <xdr:row>81</xdr:row>
      <xdr:rowOff>32386</xdr:rowOff>
    </xdr:to>
    <xdr:cxnSp macro="">
      <xdr:nvCxnSpPr>
        <xdr:cNvPr id="310" name="直線コネクタ 309"/>
        <xdr:cNvCxnSpPr/>
      </xdr:nvCxnSpPr>
      <xdr:spPr>
        <a:xfrm flipV="1">
          <a:off x="2908300" y="138550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111125</xdr:rowOff>
    </xdr:from>
    <xdr:to>
      <xdr:col>10</xdr:col>
      <xdr:colOff>165100</xdr:colOff>
      <xdr:row>81</xdr:row>
      <xdr:rowOff>41275</xdr:rowOff>
    </xdr:to>
    <xdr:sp macro="" textlink="">
      <xdr:nvSpPr>
        <xdr:cNvPr id="311" name="楕円 310"/>
        <xdr:cNvSpPr/>
      </xdr:nvSpPr>
      <xdr:spPr>
        <a:xfrm>
          <a:off x="1968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161925</xdr:rowOff>
    </xdr:from>
    <xdr:to>
      <xdr:col>15</xdr:col>
      <xdr:colOff>50800</xdr:colOff>
      <xdr:row>81</xdr:row>
      <xdr:rowOff>32386</xdr:rowOff>
    </xdr:to>
    <xdr:cxnSp macro="">
      <xdr:nvCxnSpPr>
        <xdr:cNvPr id="312" name="直線コネクタ 311"/>
        <xdr:cNvCxnSpPr/>
      </xdr:nvCxnSpPr>
      <xdr:spPr>
        <a:xfrm>
          <a:off x="2019300" y="138779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76836</xdr:rowOff>
    </xdr:from>
    <xdr:to>
      <xdr:col>6</xdr:col>
      <xdr:colOff>38100</xdr:colOff>
      <xdr:row>81</xdr:row>
      <xdr:rowOff>6986</xdr:rowOff>
    </xdr:to>
    <xdr:sp macro="" textlink="">
      <xdr:nvSpPr>
        <xdr:cNvPr id="313" name="楕円 312"/>
        <xdr:cNvSpPr/>
      </xdr:nvSpPr>
      <xdr:spPr>
        <a:xfrm>
          <a:off x="1079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127636</xdr:rowOff>
    </xdr:from>
    <xdr:to>
      <xdr:col>10</xdr:col>
      <xdr:colOff>114300</xdr:colOff>
      <xdr:row>80</xdr:row>
      <xdr:rowOff>161925</xdr:rowOff>
    </xdr:to>
    <xdr:cxnSp macro="">
      <xdr:nvCxnSpPr>
        <xdr:cNvPr id="314" name="直線コネクタ 313"/>
        <xdr:cNvCxnSpPr/>
      </xdr:nvCxnSpPr>
      <xdr:spPr>
        <a:xfrm>
          <a:off x="1130300" y="138436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15"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316" name="n_2aveValue【公営住宅】&#10;有形固定資産減価償却率"/>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8" name="n_4ave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34941</xdr:rowOff>
    </xdr:from>
    <xdr:ext cx="405111" cy="259045"/>
    <xdr:sp macro="" textlink="">
      <xdr:nvSpPr>
        <xdr:cNvPr id="319" name="n_1mainValue【公営住宅】&#10;有形固定資産減価償却率"/>
        <xdr:cNvSpPr txBox="1"/>
      </xdr:nvSpPr>
      <xdr:spPr>
        <a:xfrm>
          <a:off x="35820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99713</xdr:rowOff>
    </xdr:from>
    <xdr:ext cx="405111" cy="259045"/>
    <xdr:sp macro="" textlink="">
      <xdr:nvSpPr>
        <xdr:cNvPr id="320" name="n_2mainValue【公営住宅】&#10;有形固定資産減価償却率"/>
        <xdr:cNvSpPr txBox="1"/>
      </xdr:nvSpPr>
      <xdr:spPr>
        <a:xfrm>
          <a:off x="2705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57802</xdr:rowOff>
    </xdr:from>
    <xdr:ext cx="405111" cy="259045"/>
    <xdr:sp macro="" textlink="">
      <xdr:nvSpPr>
        <xdr:cNvPr id="321" name="n_3mainValue【公営住宅】&#10;有形固定資産減価償却率"/>
        <xdr:cNvSpPr txBox="1"/>
      </xdr:nvSpPr>
      <xdr:spPr>
        <a:xfrm>
          <a:off x="1816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322" name="n_4mainValue【公営住宅】&#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32258</xdr:rowOff>
    </xdr:from>
    <xdr:to>
      <xdr:col>36</xdr:col>
      <xdr:colOff>165100</xdr:colOff>
      <xdr:row>84</xdr:row>
      <xdr:rowOff>133858</xdr:rowOff>
    </xdr:to>
    <xdr:sp macro="" textlink="">
      <xdr:nvSpPr>
        <xdr:cNvPr id="356" name="フローチャート: 判断 355"/>
        <xdr:cNvSpPr/>
      </xdr:nvSpPr>
      <xdr:spPr>
        <a:xfrm>
          <a:off x="6921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112649</xdr:rowOff>
    </xdr:from>
    <xdr:to>
      <xdr:col>55</xdr:col>
      <xdr:colOff>50800</xdr:colOff>
      <xdr:row>84</xdr:row>
      <xdr:rowOff>42799</xdr:rowOff>
    </xdr:to>
    <xdr:sp macro="" textlink="">
      <xdr:nvSpPr>
        <xdr:cNvPr id="362" name="楕円 361"/>
        <xdr:cNvSpPr/>
      </xdr:nvSpPr>
      <xdr:spPr>
        <a:xfrm>
          <a:off x="10426700" y="1434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135526</xdr:rowOff>
    </xdr:from>
    <xdr:ext cx="469744" cy="259045"/>
    <xdr:sp macro="" textlink="">
      <xdr:nvSpPr>
        <xdr:cNvPr id="363" name="【公営住宅】&#10;一人当たり面積該当値テキスト"/>
        <xdr:cNvSpPr txBox="1"/>
      </xdr:nvSpPr>
      <xdr:spPr>
        <a:xfrm>
          <a:off x="10515600" y="1419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109982</xdr:rowOff>
    </xdr:from>
    <xdr:to>
      <xdr:col>50</xdr:col>
      <xdr:colOff>165100</xdr:colOff>
      <xdr:row>84</xdr:row>
      <xdr:rowOff>40132</xdr:rowOff>
    </xdr:to>
    <xdr:sp macro="" textlink="">
      <xdr:nvSpPr>
        <xdr:cNvPr id="364" name="楕円 363"/>
        <xdr:cNvSpPr/>
      </xdr:nvSpPr>
      <xdr:spPr>
        <a:xfrm>
          <a:off x="9588500" y="143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160782</xdr:rowOff>
    </xdr:from>
    <xdr:to>
      <xdr:col>55</xdr:col>
      <xdr:colOff>0</xdr:colOff>
      <xdr:row>83</xdr:row>
      <xdr:rowOff>163449</xdr:rowOff>
    </xdr:to>
    <xdr:cxnSp macro="">
      <xdr:nvCxnSpPr>
        <xdr:cNvPr id="365" name="直線コネクタ 364"/>
        <xdr:cNvCxnSpPr/>
      </xdr:nvCxnSpPr>
      <xdr:spPr>
        <a:xfrm>
          <a:off x="9639300" y="1439113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117983</xdr:rowOff>
    </xdr:from>
    <xdr:to>
      <xdr:col>46</xdr:col>
      <xdr:colOff>38100</xdr:colOff>
      <xdr:row>84</xdr:row>
      <xdr:rowOff>48133</xdr:rowOff>
    </xdr:to>
    <xdr:sp macro="" textlink="">
      <xdr:nvSpPr>
        <xdr:cNvPr id="366" name="楕円 365"/>
        <xdr:cNvSpPr/>
      </xdr:nvSpPr>
      <xdr:spPr>
        <a:xfrm>
          <a:off x="8699500" y="143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160782</xdr:rowOff>
    </xdr:from>
    <xdr:to>
      <xdr:col>50</xdr:col>
      <xdr:colOff>114300</xdr:colOff>
      <xdr:row>83</xdr:row>
      <xdr:rowOff>168783</xdr:rowOff>
    </xdr:to>
    <xdr:cxnSp macro="">
      <xdr:nvCxnSpPr>
        <xdr:cNvPr id="367" name="直線コネクタ 366"/>
        <xdr:cNvCxnSpPr/>
      </xdr:nvCxnSpPr>
      <xdr:spPr>
        <a:xfrm flipV="1">
          <a:off x="8750300" y="1439113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141224</xdr:rowOff>
    </xdr:from>
    <xdr:to>
      <xdr:col>41</xdr:col>
      <xdr:colOff>101600</xdr:colOff>
      <xdr:row>84</xdr:row>
      <xdr:rowOff>71374</xdr:rowOff>
    </xdr:to>
    <xdr:sp macro="" textlink="">
      <xdr:nvSpPr>
        <xdr:cNvPr id="368" name="楕円 367"/>
        <xdr:cNvSpPr/>
      </xdr:nvSpPr>
      <xdr:spPr>
        <a:xfrm>
          <a:off x="7810500" y="14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168783</xdr:rowOff>
    </xdr:from>
    <xdr:to>
      <xdr:col>45</xdr:col>
      <xdr:colOff>177800</xdr:colOff>
      <xdr:row>84</xdr:row>
      <xdr:rowOff>20574</xdr:rowOff>
    </xdr:to>
    <xdr:cxnSp macro="">
      <xdr:nvCxnSpPr>
        <xdr:cNvPr id="369" name="直線コネクタ 368"/>
        <xdr:cNvCxnSpPr/>
      </xdr:nvCxnSpPr>
      <xdr:spPr>
        <a:xfrm flipV="1">
          <a:off x="7861300" y="1439913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133223</xdr:rowOff>
    </xdr:from>
    <xdr:to>
      <xdr:col>36</xdr:col>
      <xdr:colOff>165100</xdr:colOff>
      <xdr:row>84</xdr:row>
      <xdr:rowOff>63373</xdr:rowOff>
    </xdr:to>
    <xdr:sp macro="" textlink="">
      <xdr:nvSpPr>
        <xdr:cNvPr id="370" name="楕円 369"/>
        <xdr:cNvSpPr/>
      </xdr:nvSpPr>
      <xdr:spPr>
        <a:xfrm>
          <a:off x="6921500" y="143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12573</xdr:rowOff>
    </xdr:from>
    <xdr:to>
      <xdr:col>41</xdr:col>
      <xdr:colOff>50800</xdr:colOff>
      <xdr:row>84</xdr:row>
      <xdr:rowOff>20574</xdr:rowOff>
    </xdr:to>
    <xdr:cxnSp macro="">
      <xdr:nvCxnSpPr>
        <xdr:cNvPr id="371" name="直線コネクタ 370"/>
        <xdr:cNvCxnSpPr/>
      </xdr:nvCxnSpPr>
      <xdr:spPr>
        <a:xfrm>
          <a:off x="6972300" y="1441437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124985</xdr:rowOff>
    </xdr:from>
    <xdr:ext cx="469744" cy="259045"/>
    <xdr:sp macro="" textlink="">
      <xdr:nvSpPr>
        <xdr:cNvPr id="375" name="n_4aveValue【公営住宅】&#10;一人当たり面積"/>
        <xdr:cNvSpPr txBox="1"/>
      </xdr:nvSpPr>
      <xdr:spPr>
        <a:xfrm>
          <a:off x="6737427" y="145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56659</xdr:rowOff>
    </xdr:from>
    <xdr:ext cx="469744" cy="259045"/>
    <xdr:sp macro="" textlink="">
      <xdr:nvSpPr>
        <xdr:cNvPr id="376" name="n_1mainValue【公営住宅】&#10;一人当たり面積"/>
        <xdr:cNvSpPr txBox="1"/>
      </xdr:nvSpPr>
      <xdr:spPr>
        <a:xfrm>
          <a:off x="9391727" y="1411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64660</xdr:rowOff>
    </xdr:from>
    <xdr:ext cx="469744" cy="259045"/>
    <xdr:sp macro="" textlink="">
      <xdr:nvSpPr>
        <xdr:cNvPr id="377" name="n_2mainValue【公営住宅】&#10;一人当たり面積"/>
        <xdr:cNvSpPr txBox="1"/>
      </xdr:nvSpPr>
      <xdr:spPr>
        <a:xfrm>
          <a:off x="8515427" y="1412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87901</xdr:rowOff>
    </xdr:from>
    <xdr:ext cx="469744" cy="259045"/>
    <xdr:sp macro="" textlink="">
      <xdr:nvSpPr>
        <xdr:cNvPr id="378" name="n_3mainValue【公営住宅】&#10;一人当たり面積"/>
        <xdr:cNvSpPr txBox="1"/>
      </xdr:nvSpPr>
      <xdr:spPr>
        <a:xfrm>
          <a:off x="7626427" y="1414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79900</xdr:rowOff>
    </xdr:from>
    <xdr:ext cx="469744" cy="259045"/>
    <xdr:sp macro="" textlink="">
      <xdr:nvSpPr>
        <xdr:cNvPr id="379" name="n_4mainValue【公営住宅】&#10;一人当たり面積"/>
        <xdr:cNvSpPr txBox="1"/>
      </xdr:nvSpPr>
      <xdr:spPr>
        <a:xfrm>
          <a:off x="6737427" y="141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30" name="フローチャート: 判断 429"/>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6" name="楕円 435"/>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37"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38" name="楕円 437"/>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39" name="直線コネクタ 438"/>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0" name="楕円 439"/>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1" name="直線コネクタ 440"/>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2" name="楕円 441"/>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3" name="直線コネクタ 442"/>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97790</xdr:rowOff>
    </xdr:from>
    <xdr:to>
      <xdr:col>67</xdr:col>
      <xdr:colOff>101600</xdr:colOff>
      <xdr:row>41</xdr:row>
      <xdr:rowOff>27940</xdr:rowOff>
    </xdr:to>
    <xdr:sp macro="" textlink="">
      <xdr:nvSpPr>
        <xdr:cNvPr id="444" name="楕円 443"/>
        <xdr:cNvSpPr/>
      </xdr:nvSpPr>
      <xdr:spPr>
        <a:xfrm>
          <a:off x="12763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148590</xdr:rowOff>
    </xdr:from>
    <xdr:to>
      <xdr:col>71</xdr:col>
      <xdr:colOff>177800</xdr:colOff>
      <xdr:row>42</xdr:row>
      <xdr:rowOff>38100</xdr:rowOff>
    </xdr:to>
    <xdr:cxnSp macro="">
      <xdr:nvCxnSpPr>
        <xdr:cNvPr id="445" name="直線コネクタ 444"/>
        <xdr:cNvCxnSpPr/>
      </xdr:nvCxnSpPr>
      <xdr:spPr>
        <a:xfrm>
          <a:off x="12814300" y="700659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49"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0"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1"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2"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19067</xdr:rowOff>
    </xdr:from>
    <xdr:ext cx="405111" cy="259045"/>
    <xdr:sp macro="" textlink="">
      <xdr:nvSpPr>
        <xdr:cNvPr id="453" name="n_4mainValue【認定こども園・幼稚園・保育所】&#10;有形固定資産減価償却率"/>
        <xdr:cNvSpPr txBox="1"/>
      </xdr:nvSpPr>
      <xdr:spPr>
        <a:xfrm>
          <a:off x="12611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80"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85" name="フローチャート: 判断 484"/>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43688</xdr:rowOff>
    </xdr:from>
    <xdr:to>
      <xdr:col>116</xdr:col>
      <xdr:colOff>114300</xdr:colOff>
      <xdr:row>41</xdr:row>
      <xdr:rowOff>145288</xdr:rowOff>
    </xdr:to>
    <xdr:sp macro="" textlink="">
      <xdr:nvSpPr>
        <xdr:cNvPr id="491" name="楕円 490"/>
        <xdr:cNvSpPr/>
      </xdr:nvSpPr>
      <xdr:spPr>
        <a:xfrm>
          <a:off x="221107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130065</xdr:rowOff>
    </xdr:from>
    <xdr:ext cx="469744" cy="259045"/>
    <xdr:sp macro="" textlink="">
      <xdr:nvSpPr>
        <xdr:cNvPr id="492" name="【認定こども園・幼稚園・保育所】&#10;一人当たり面積該当値テキスト"/>
        <xdr:cNvSpPr txBox="1"/>
      </xdr:nvSpPr>
      <xdr:spPr>
        <a:xfrm>
          <a:off x="22199600" y="698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43688</xdr:rowOff>
    </xdr:from>
    <xdr:to>
      <xdr:col>112</xdr:col>
      <xdr:colOff>38100</xdr:colOff>
      <xdr:row>41</xdr:row>
      <xdr:rowOff>145288</xdr:rowOff>
    </xdr:to>
    <xdr:sp macro="" textlink="">
      <xdr:nvSpPr>
        <xdr:cNvPr id="493" name="楕円 492"/>
        <xdr:cNvSpPr/>
      </xdr:nvSpPr>
      <xdr:spPr>
        <a:xfrm>
          <a:off x="21272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94488</xdr:rowOff>
    </xdr:from>
    <xdr:to>
      <xdr:col>116</xdr:col>
      <xdr:colOff>63500</xdr:colOff>
      <xdr:row>41</xdr:row>
      <xdr:rowOff>94488</xdr:rowOff>
    </xdr:to>
    <xdr:cxnSp macro="">
      <xdr:nvCxnSpPr>
        <xdr:cNvPr id="494" name="直線コネクタ 493"/>
        <xdr:cNvCxnSpPr/>
      </xdr:nvCxnSpPr>
      <xdr:spPr>
        <a:xfrm>
          <a:off x="21323300" y="7123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45974</xdr:rowOff>
    </xdr:from>
    <xdr:to>
      <xdr:col>107</xdr:col>
      <xdr:colOff>101600</xdr:colOff>
      <xdr:row>41</xdr:row>
      <xdr:rowOff>147574</xdr:rowOff>
    </xdr:to>
    <xdr:sp macro="" textlink="">
      <xdr:nvSpPr>
        <xdr:cNvPr id="495" name="楕円 494"/>
        <xdr:cNvSpPr/>
      </xdr:nvSpPr>
      <xdr:spPr>
        <a:xfrm>
          <a:off x="20383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94488</xdr:rowOff>
    </xdr:from>
    <xdr:to>
      <xdr:col>111</xdr:col>
      <xdr:colOff>177800</xdr:colOff>
      <xdr:row>41</xdr:row>
      <xdr:rowOff>96774</xdr:rowOff>
    </xdr:to>
    <xdr:cxnSp macro="">
      <xdr:nvCxnSpPr>
        <xdr:cNvPr id="496" name="直線コネクタ 495"/>
        <xdr:cNvCxnSpPr/>
      </xdr:nvCxnSpPr>
      <xdr:spPr>
        <a:xfrm flipV="1">
          <a:off x="20434300" y="71239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45974</xdr:rowOff>
    </xdr:from>
    <xdr:to>
      <xdr:col>102</xdr:col>
      <xdr:colOff>165100</xdr:colOff>
      <xdr:row>41</xdr:row>
      <xdr:rowOff>147574</xdr:rowOff>
    </xdr:to>
    <xdr:sp macro="" textlink="">
      <xdr:nvSpPr>
        <xdr:cNvPr id="497" name="楕円 496"/>
        <xdr:cNvSpPr/>
      </xdr:nvSpPr>
      <xdr:spPr>
        <a:xfrm>
          <a:off x="19494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96774</xdr:rowOff>
    </xdr:from>
    <xdr:to>
      <xdr:col>107</xdr:col>
      <xdr:colOff>50800</xdr:colOff>
      <xdr:row>41</xdr:row>
      <xdr:rowOff>96774</xdr:rowOff>
    </xdr:to>
    <xdr:cxnSp macro="">
      <xdr:nvCxnSpPr>
        <xdr:cNvPr id="498" name="直線コネクタ 497"/>
        <xdr:cNvCxnSpPr/>
      </xdr:nvCxnSpPr>
      <xdr:spPr>
        <a:xfrm>
          <a:off x="19545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13970</xdr:rowOff>
    </xdr:from>
    <xdr:to>
      <xdr:col>98</xdr:col>
      <xdr:colOff>38100</xdr:colOff>
      <xdr:row>41</xdr:row>
      <xdr:rowOff>115570</xdr:rowOff>
    </xdr:to>
    <xdr:sp macro="" textlink="">
      <xdr:nvSpPr>
        <xdr:cNvPr id="499" name="楕円 498"/>
        <xdr:cNvSpPr/>
      </xdr:nvSpPr>
      <xdr:spPr>
        <a:xfrm>
          <a:off x="18605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64770</xdr:rowOff>
    </xdr:from>
    <xdr:to>
      <xdr:col>102</xdr:col>
      <xdr:colOff>114300</xdr:colOff>
      <xdr:row>41</xdr:row>
      <xdr:rowOff>96774</xdr:rowOff>
    </xdr:to>
    <xdr:cxnSp macro="">
      <xdr:nvCxnSpPr>
        <xdr:cNvPr id="500" name="直線コネクタ 499"/>
        <xdr:cNvCxnSpPr/>
      </xdr:nvCxnSpPr>
      <xdr:spPr>
        <a:xfrm>
          <a:off x="18656300" y="7094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01"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2"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03"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504" name="n_4aveValue【認定こども園・幼稚園・保育所】&#10;一人当たり面積"/>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136415</xdr:rowOff>
    </xdr:from>
    <xdr:ext cx="469744" cy="259045"/>
    <xdr:sp macro="" textlink="">
      <xdr:nvSpPr>
        <xdr:cNvPr id="505" name="n_1mainValue【認定こども園・幼稚園・保育所】&#10;一人当たり面積"/>
        <xdr:cNvSpPr txBox="1"/>
      </xdr:nvSpPr>
      <xdr:spPr>
        <a:xfrm>
          <a:off x="210757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138701</xdr:rowOff>
    </xdr:from>
    <xdr:ext cx="469744" cy="259045"/>
    <xdr:sp macro="" textlink="">
      <xdr:nvSpPr>
        <xdr:cNvPr id="506" name="n_2mainValue【認定こども園・幼稚園・保育所】&#10;一人当たり面積"/>
        <xdr:cNvSpPr txBox="1"/>
      </xdr:nvSpPr>
      <xdr:spPr>
        <a:xfrm>
          <a:off x="20199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138701</xdr:rowOff>
    </xdr:from>
    <xdr:ext cx="469744" cy="259045"/>
    <xdr:sp macro="" textlink="">
      <xdr:nvSpPr>
        <xdr:cNvPr id="507" name="n_3mainValue【認定こども園・幼稚園・保育所】&#10;一人当たり面積"/>
        <xdr:cNvSpPr txBox="1"/>
      </xdr:nvSpPr>
      <xdr:spPr>
        <a:xfrm>
          <a:off x="19310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106697</xdr:rowOff>
    </xdr:from>
    <xdr:ext cx="469744" cy="259045"/>
    <xdr:sp macro="" textlink="">
      <xdr:nvSpPr>
        <xdr:cNvPr id="508" name="n_4mainValue【認定こども園・幼稚園・保育所】&#10;一人当たり面積"/>
        <xdr:cNvSpPr txBox="1"/>
      </xdr:nvSpPr>
      <xdr:spPr>
        <a:xfrm>
          <a:off x="18421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36"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41" name="フローチャート: 判断 540"/>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127508</xdr:rowOff>
    </xdr:from>
    <xdr:to>
      <xdr:col>85</xdr:col>
      <xdr:colOff>177800</xdr:colOff>
      <xdr:row>63</xdr:row>
      <xdr:rowOff>57658</xdr:rowOff>
    </xdr:to>
    <xdr:sp macro="" textlink="">
      <xdr:nvSpPr>
        <xdr:cNvPr id="547" name="楕円 546"/>
        <xdr:cNvSpPr/>
      </xdr:nvSpPr>
      <xdr:spPr>
        <a:xfrm>
          <a:off x="16268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105935</xdr:rowOff>
    </xdr:from>
    <xdr:ext cx="405111" cy="259045"/>
    <xdr:sp macro="" textlink="">
      <xdr:nvSpPr>
        <xdr:cNvPr id="548" name="【学校施設】&#10;有形固定資産減価償却率該当値テキスト"/>
        <xdr:cNvSpPr txBox="1"/>
      </xdr:nvSpPr>
      <xdr:spPr>
        <a:xfrm>
          <a:off x="16357600"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86360</xdr:rowOff>
    </xdr:from>
    <xdr:to>
      <xdr:col>81</xdr:col>
      <xdr:colOff>101600</xdr:colOff>
      <xdr:row>63</xdr:row>
      <xdr:rowOff>16510</xdr:rowOff>
    </xdr:to>
    <xdr:sp macro="" textlink="">
      <xdr:nvSpPr>
        <xdr:cNvPr id="549" name="楕円 548"/>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63</xdr:row>
      <xdr:rowOff>6858</xdr:rowOff>
    </xdr:to>
    <xdr:cxnSp macro="">
      <xdr:nvCxnSpPr>
        <xdr:cNvPr id="550" name="直線コネクタ 549"/>
        <xdr:cNvCxnSpPr/>
      </xdr:nvCxnSpPr>
      <xdr:spPr>
        <a:xfrm>
          <a:off x="15481300" y="10767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45212</xdr:rowOff>
    </xdr:from>
    <xdr:to>
      <xdr:col>76</xdr:col>
      <xdr:colOff>165100</xdr:colOff>
      <xdr:row>62</xdr:row>
      <xdr:rowOff>146812</xdr:rowOff>
    </xdr:to>
    <xdr:sp macro="" textlink="">
      <xdr:nvSpPr>
        <xdr:cNvPr id="551" name="楕円 550"/>
        <xdr:cNvSpPr/>
      </xdr:nvSpPr>
      <xdr:spPr>
        <a:xfrm>
          <a:off x="14541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96012</xdr:rowOff>
    </xdr:from>
    <xdr:to>
      <xdr:col>81</xdr:col>
      <xdr:colOff>50800</xdr:colOff>
      <xdr:row>62</xdr:row>
      <xdr:rowOff>137160</xdr:rowOff>
    </xdr:to>
    <xdr:cxnSp macro="">
      <xdr:nvCxnSpPr>
        <xdr:cNvPr id="552" name="直線コネクタ 551"/>
        <xdr:cNvCxnSpPr/>
      </xdr:nvCxnSpPr>
      <xdr:spPr>
        <a:xfrm>
          <a:off x="14592300" y="10725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20066</xdr:rowOff>
    </xdr:from>
    <xdr:to>
      <xdr:col>72</xdr:col>
      <xdr:colOff>38100</xdr:colOff>
      <xdr:row>62</xdr:row>
      <xdr:rowOff>121666</xdr:rowOff>
    </xdr:to>
    <xdr:sp macro="" textlink="">
      <xdr:nvSpPr>
        <xdr:cNvPr id="553" name="楕円 552"/>
        <xdr:cNvSpPr/>
      </xdr:nvSpPr>
      <xdr:spPr>
        <a:xfrm>
          <a:off x="13652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70866</xdr:rowOff>
    </xdr:from>
    <xdr:to>
      <xdr:col>76</xdr:col>
      <xdr:colOff>114300</xdr:colOff>
      <xdr:row>62</xdr:row>
      <xdr:rowOff>96012</xdr:rowOff>
    </xdr:to>
    <xdr:cxnSp macro="">
      <xdr:nvCxnSpPr>
        <xdr:cNvPr id="554" name="直線コネクタ 553"/>
        <xdr:cNvCxnSpPr/>
      </xdr:nvCxnSpPr>
      <xdr:spPr>
        <a:xfrm>
          <a:off x="13703300" y="1070076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152654</xdr:rowOff>
    </xdr:from>
    <xdr:to>
      <xdr:col>67</xdr:col>
      <xdr:colOff>101600</xdr:colOff>
      <xdr:row>62</xdr:row>
      <xdr:rowOff>82804</xdr:rowOff>
    </xdr:to>
    <xdr:sp macro="" textlink="">
      <xdr:nvSpPr>
        <xdr:cNvPr id="555" name="楕円 554"/>
        <xdr:cNvSpPr/>
      </xdr:nvSpPr>
      <xdr:spPr>
        <a:xfrm>
          <a:off x="12763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32004</xdr:rowOff>
    </xdr:from>
    <xdr:to>
      <xdr:col>71</xdr:col>
      <xdr:colOff>177800</xdr:colOff>
      <xdr:row>62</xdr:row>
      <xdr:rowOff>70866</xdr:rowOff>
    </xdr:to>
    <xdr:cxnSp macro="">
      <xdr:nvCxnSpPr>
        <xdr:cNvPr id="556" name="直線コネクタ 555"/>
        <xdr:cNvCxnSpPr/>
      </xdr:nvCxnSpPr>
      <xdr:spPr>
        <a:xfrm>
          <a:off x="12814300" y="106619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57"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58"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59"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560"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7637</xdr:rowOff>
    </xdr:from>
    <xdr:ext cx="405111" cy="259045"/>
    <xdr:sp macro="" textlink="">
      <xdr:nvSpPr>
        <xdr:cNvPr id="561" name="n_1mainValue【学校施設】&#10;有形固定資産減価償却率"/>
        <xdr:cNvSpPr txBox="1"/>
      </xdr:nvSpPr>
      <xdr:spPr>
        <a:xfrm>
          <a:off x="15266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137939</xdr:rowOff>
    </xdr:from>
    <xdr:ext cx="405111" cy="259045"/>
    <xdr:sp macro="" textlink="">
      <xdr:nvSpPr>
        <xdr:cNvPr id="562" name="n_2mainValue【学校施設】&#10;有形固定資産減価償却率"/>
        <xdr:cNvSpPr txBox="1"/>
      </xdr:nvSpPr>
      <xdr:spPr>
        <a:xfrm>
          <a:off x="143897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112793</xdr:rowOff>
    </xdr:from>
    <xdr:ext cx="405111" cy="259045"/>
    <xdr:sp macro="" textlink="">
      <xdr:nvSpPr>
        <xdr:cNvPr id="563" name="n_3mainValue【学校施設】&#10;有形固定資産減価償却率"/>
        <xdr:cNvSpPr txBox="1"/>
      </xdr:nvSpPr>
      <xdr:spPr>
        <a:xfrm>
          <a:off x="13500744" y="1074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73931</xdr:rowOff>
    </xdr:from>
    <xdr:ext cx="405111" cy="259045"/>
    <xdr:sp macro="" textlink="">
      <xdr:nvSpPr>
        <xdr:cNvPr id="564" name="n_4mainValue【学校施設】&#10;有形固定資産減価償却率"/>
        <xdr:cNvSpPr txBox="1"/>
      </xdr:nvSpPr>
      <xdr:spPr>
        <a:xfrm>
          <a:off x="1261174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94"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52832</xdr:rowOff>
    </xdr:from>
    <xdr:to>
      <xdr:col>98</xdr:col>
      <xdr:colOff>38100</xdr:colOff>
      <xdr:row>59</xdr:row>
      <xdr:rowOff>154432</xdr:rowOff>
    </xdr:to>
    <xdr:sp macro="" textlink="">
      <xdr:nvSpPr>
        <xdr:cNvPr id="599" name="フローチャート: 判断 598"/>
        <xdr:cNvSpPr/>
      </xdr:nvSpPr>
      <xdr:spPr>
        <a:xfrm>
          <a:off x="18605500" y="1016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xdr:rowOff>
    </xdr:from>
    <xdr:to>
      <xdr:col>116</xdr:col>
      <xdr:colOff>114300</xdr:colOff>
      <xdr:row>60</xdr:row>
      <xdr:rowOff>117094</xdr:rowOff>
    </xdr:to>
    <xdr:sp macro="" textlink="">
      <xdr:nvSpPr>
        <xdr:cNvPr id="605" name="楕円 604"/>
        <xdr:cNvSpPr/>
      </xdr:nvSpPr>
      <xdr:spPr>
        <a:xfrm>
          <a:off x="221107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38371</xdr:rowOff>
    </xdr:from>
    <xdr:ext cx="469744" cy="259045"/>
    <xdr:sp macro="" textlink="">
      <xdr:nvSpPr>
        <xdr:cNvPr id="606" name="【学校施設】&#10;一人当たり面積該当値テキスト"/>
        <xdr:cNvSpPr txBox="1"/>
      </xdr:nvSpPr>
      <xdr:spPr>
        <a:xfrm>
          <a:off x="22199600" y="1015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37592</xdr:rowOff>
    </xdr:from>
    <xdr:to>
      <xdr:col>112</xdr:col>
      <xdr:colOff>38100</xdr:colOff>
      <xdr:row>60</xdr:row>
      <xdr:rowOff>139192</xdr:rowOff>
    </xdr:to>
    <xdr:sp macro="" textlink="">
      <xdr:nvSpPr>
        <xdr:cNvPr id="607" name="楕円 606"/>
        <xdr:cNvSpPr/>
      </xdr:nvSpPr>
      <xdr:spPr>
        <a:xfrm>
          <a:off x="21272500" y="103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66294</xdr:rowOff>
    </xdr:from>
    <xdr:to>
      <xdr:col>116</xdr:col>
      <xdr:colOff>63500</xdr:colOff>
      <xdr:row>60</xdr:row>
      <xdr:rowOff>88392</xdr:rowOff>
    </xdr:to>
    <xdr:cxnSp macro="">
      <xdr:nvCxnSpPr>
        <xdr:cNvPr id="608" name="直線コネクタ 607"/>
        <xdr:cNvCxnSpPr/>
      </xdr:nvCxnSpPr>
      <xdr:spPr>
        <a:xfrm flipV="1">
          <a:off x="21323300" y="1035329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61976</xdr:rowOff>
    </xdr:from>
    <xdr:to>
      <xdr:col>107</xdr:col>
      <xdr:colOff>101600</xdr:colOff>
      <xdr:row>60</xdr:row>
      <xdr:rowOff>163576</xdr:rowOff>
    </xdr:to>
    <xdr:sp macro="" textlink="">
      <xdr:nvSpPr>
        <xdr:cNvPr id="609" name="楕円 608"/>
        <xdr:cNvSpPr/>
      </xdr:nvSpPr>
      <xdr:spPr>
        <a:xfrm>
          <a:off x="20383500" y="103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88392</xdr:rowOff>
    </xdr:from>
    <xdr:to>
      <xdr:col>111</xdr:col>
      <xdr:colOff>177800</xdr:colOff>
      <xdr:row>60</xdr:row>
      <xdr:rowOff>112776</xdr:rowOff>
    </xdr:to>
    <xdr:cxnSp macro="">
      <xdr:nvCxnSpPr>
        <xdr:cNvPr id="610" name="直線コネクタ 609"/>
        <xdr:cNvCxnSpPr/>
      </xdr:nvCxnSpPr>
      <xdr:spPr>
        <a:xfrm flipV="1">
          <a:off x="20434300" y="1037539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75692</xdr:rowOff>
    </xdr:from>
    <xdr:to>
      <xdr:col>102</xdr:col>
      <xdr:colOff>165100</xdr:colOff>
      <xdr:row>61</xdr:row>
      <xdr:rowOff>5842</xdr:rowOff>
    </xdr:to>
    <xdr:sp macro="" textlink="">
      <xdr:nvSpPr>
        <xdr:cNvPr id="611" name="楕円 610"/>
        <xdr:cNvSpPr/>
      </xdr:nvSpPr>
      <xdr:spPr>
        <a:xfrm>
          <a:off x="19494500" y="1036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112776</xdr:rowOff>
    </xdr:from>
    <xdr:to>
      <xdr:col>107</xdr:col>
      <xdr:colOff>50800</xdr:colOff>
      <xdr:row>60</xdr:row>
      <xdr:rowOff>126492</xdr:rowOff>
    </xdr:to>
    <xdr:cxnSp macro="">
      <xdr:nvCxnSpPr>
        <xdr:cNvPr id="612" name="直線コネクタ 611"/>
        <xdr:cNvCxnSpPr/>
      </xdr:nvCxnSpPr>
      <xdr:spPr>
        <a:xfrm flipV="1">
          <a:off x="19545300" y="10399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xdr:rowOff>
    </xdr:from>
    <xdr:to>
      <xdr:col>98</xdr:col>
      <xdr:colOff>38100</xdr:colOff>
      <xdr:row>60</xdr:row>
      <xdr:rowOff>102616</xdr:rowOff>
    </xdr:to>
    <xdr:sp macro="" textlink="">
      <xdr:nvSpPr>
        <xdr:cNvPr id="613" name="楕円 612"/>
        <xdr:cNvSpPr/>
      </xdr:nvSpPr>
      <xdr:spPr>
        <a:xfrm>
          <a:off x="18605500" y="102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51816</xdr:rowOff>
    </xdr:from>
    <xdr:to>
      <xdr:col>102</xdr:col>
      <xdr:colOff>114300</xdr:colOff>
      <xdr:row>60</xdr:row>
      <xdr:rowOff>126492</xdr:rowOff>
    </xdr:to>
    <xdr:cxnSp macro="">
      <xdr:nvCxnSpPr>
        <xdr:cNvPr id="614" name="直線コネクタ 613"/>
        <xdr:cNvCxnSpPr/>
      </xdr:nvCxnSpPr>
      <xdr:spPr>
        <a:xfrm>
          <a:off x="18656300" y="10338816"/>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5"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16"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7"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170959</xdr:rowOff>
    </xdr:from>
    <xdr:ext cx="469744" cy="259045"/>
    <xdr:sp macro="" textlink="">
      <xdr:nvSpPr>
        <xdr:cNvPr id="618" name="n_4aveValue【学校施設】&#10;一人当たり面積"/>
        <xdr:cNvSpPr txBox="1"/>
      </xdr:nvSpPr>
      <xdr:spPr>
        <a:xfrm>
          <a:off x="18421427" y="994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130319</xdr:rowOff>
    </xdr:from>
    <xdr:ext cx="469744" cy="259045"/>
    <xdr:sp macro="" textlink="">
      <xdr:nvSpPr>
        <xdr:cNvPr id="619" name="n_1mainValue【学校施設】&#10;一人当たり面積"/>
        <xdr:cNvSpPr txBox="1"/>
      </xdr:nvSpPr>
      <xdr:spPr>
        <a:xfrm>
          <a:off x="21075727" y="1041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154703</xdr:rowOff>
    </xdr:from>
    <xdr:ext cx="469744" cy="259045"/>
    <xdr:sp macro="" textlink="">
      <xdr:nvSpPr>
        <xdr:cNvPr id="620" name="n_2mainValue【学校施設】&#10;一人当たり面積"/>
        <xdr:cNvSpPr txBox="1"/>
      </xdr:nvSpPr>
      <xdr:spPr>
        <a:xfrm>
          <a:off x="20199427" y="1044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168419</xdr:rowOff>
    </xdr:from>
    <xdr:ext cx="469744" cy="259045"/>
    <xdr:sp macro="" textlink="">
      <xdr:nvSpPr>
        <xdr:cNvPr id="621" name="n_3mainValue【学校施設】&#10;一人当たり面積"/>
        <xdr:cNvSpPr txBox="1"/>
      </xdr:nvSpPr>
      <xdr:spPr>
        <a:xfrm>
          <a:off x="19310427" y="1045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93743</xdr:rowOff>
    </xdr:from>
    <xdr:ext cx="469744" cy="259045"/>
    <xdr:sp macro="" textlink="">
      <xdr:nvSpPr>
        <xdr:cNvPr id="622" name="n_4mainValue【学校施設】&#10;一人当たり面積"/>
        <xdr:cNvSpPr txBox="1"/>
      </xdr:nvSpPr>
      <xdr:spPr>
        <a:xfrm>
          <a:off x="18421427" y="103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48" name="直線コネクタ 647"/>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51"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52" name="直線コネクタ 651"/>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53"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54" name="フローチャート: 判断 653"/>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55" name="フローチャート: 判断 654"/>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7" name="フローチャート: 判断 656"/>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58" name="フローチャート: 判断 657"/>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129358</xdr:rowOff>
    </xdr:from>
    <xdr:to>
      <xdr:col>85</xdr:col>
      <xdr:colOff>177800</xdr:colOff>
      <xdr:row>85</xdr:row>
      <xdr:rowOff>59508</xdr:rowOff>
    </xdr:to>
    <xdr:sp macro="" textlink="">
      <xdr:nvSpPr>
        <xdr:cNvPr id="664" name="楕円 663"/>
        <xdr:cNvSpPr/>
      </xdr:nvSpPr>
      <xdr:spPr>
        <a:xfrm>
          <a:off x="162687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107785</xdr:rowOff>
    </xdr:from>
    <xdr:ext cx="405111" cy="259045"/>
    <xdr:sp macro="" textlink="">
      <xdr:nvSpPr>
        <xdr:cNvPr id="665" name="【児童館】&#10;有形固定資産減価償却率該当値テキスト"/>
        <xdr:cNvSpPr txBox="1"/>
      </xdr:nvSpPr>
      <xdr:spPr>
        <a:xfrm>
          <a:off x="16357600"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80373</xdr:rowOff>
    </xdr:from>
    <xdr:to>
      <xdr:col>81</xdr:col>
      <xdr:colOff>101600</xdr:colOff>
      <xdr:row>85</xdr:row>
      <xdr:rowOff>10523</xdr:rowOff>
    </xdr:to>
    <xdr:sp macro="" textlink="">
      <xdr:nvSpPr>
        <xdr:cNvPr id="666" name="楕円 665"/>
        <xdr:cNvSpPr/>
      </xdr:nvSpPr>
      <xdr:spPr>
        <a:xfrm>
          <a:off x="15430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131173</xdr:rowOff>
    </xdr:from>
    <xdr:to>
      <xdr:col>85</xdr:col>
      <xdr:colOff>127000</xdr:colOff>
      <xdr:row>85</xdr:row>
      <xdr:rowOff>8708</xdr:rowOff>
    </xdr:to>
    <xdr:cxnSp macro="">
      <xdr:nvCxnSpPr>
        <xdr:cNvPr id="667" name="直線コネクタ 666"/>
        <xdr:cNvCxnSpPr/>
      </xdr:nvCxnSpPr>
      <xdr:spPr>
        <a:xfrm>
          <a:off x="15481300" y="1453297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29755</xdr:rowOff>
    </xdr:from>
    <xdr:to>
      <xdr:col>76</xdr:col>
      <xdr:colOff>165100</xdr:colOff>
      <xdr:row>84</xdr:row>
      <xdr:rowOff>131355</xdr:rowOff>
    </xdr:to>
    <xdr:sp macro="" textlink="">
      <xdr:nvSpPr>
        <xdr:cNvPr id="668" name="楕円 667"/>
        <xdr:cNvSpPr/>
      </xdr:nvSpPr>
      <xdr:spPr>
        <a:xfrm>
          <a:off x="14541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84</xdr:row>
      <xdr:rowOff>131173</xdr:rowOff>
    </xdr:to>
    <xdr:cxnSp macro="">
      <xdr:nvCxnSpPr>
        <xdr:cNvPr id="669" name="直線コネクタ 668"/>
        <xdr:cNvCxnSpPr/>
      </xdr:nvCxnSpPr>
      <xdr:spPr>
        <a:xfrm>
          <a:off x="14592300" y="1448235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152219</xdr:rowOff>
    </xdr:from>
    <xdr:to>
      <xdr:col>72</xdr:col>
      <xdr:colOff>38100</xdr:colOff>
      <xdr:row>84</xdr:row>
      <xdr:rowOff>82369</xdr:rowOff>
    </xdr:to>
    <xdr:sp macro="" textlink="">
      <xdr:nvSpPr>
        <xdr:cNvPr id="670" name="楕円 669"/>
        <xdr:cNvSpPr/>
      </xdr:nvSpPr>
      <xdr:spPr>
        <a:xfrm>
          <a:off x="13652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31569</xdr:rowOff>
    </xdr:from>
    <xdr:to>
      <xdr:col>76</xdr:col>
      <xdr:colOff>114300</xdr:colOff>
      <xdr:row>84</xdr:row>
      <xdr:rowOff>80555</xdr:rowOff>
    </xdr:to>
    <xdr:cxnSp macro="">
      <xdr:nvCxnSpPr>
        <xdr:cNvPr id="671" name="直線コネクタ 670"/>
        <xdr:cNvCxnSpPr/>
      </xdr:nvCxnSpPr>
      <xdr:spPr>
        <a:xfrm>
          <a:off x="13703300" y="144333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31387</xdr:rowOff>
    </xdr:from>
    <xdr:to>
      <xdr:col>67</xdr:col>
      <xdr:colOff>101600</xdr:colOff>
      <xdr:row>84</xdr:row>
      <xdr:rowOff>132987</xdr:rowOff>
    </xdr:to>
    <xdr:sp macro="" textlink="">
      <xdr:nvSpPr>
        <xdr:cNvPr id="672" name="楕円 671"/>
        <xdr:cNvSpPr/>
      </xdr:nvSpPr>
      <xdr:spPr>
        <a:xfrm>
          <a:off x="12763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31569</xdr:rowOff>
    </xdr:from>
    <xdr:to>
      <xdr:col>71</xdr:col>
      <xdr:colOff>177800</xdr:colOff>
      <xdr:row>84</xdr:row>
      <xdr:rowOff>82187</xdr:rowOff>
    </xdr:to>
    <xdr:cxnSp macro="">
      <xdr:nvCxnSpPr>
        <xdr:cNvPr id="673" name="直線コネクタ 672"/>
        <xdr:cNvCxnSpPr/>
      </xdr:nvCxnSpPr>
      <xdr:spPr>
        <a:xfrm flipV="1">
          <a:off x="12814300" y="144333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674" name="n_1aveValue【児童館】&#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76"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677" name="n_4aveValue【児童館】&#10;有形固定資産減価償却率"/>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1650</xdr:rowOff>
    </xdr:from>
    <xdr:ext cx="405111" cy="259045"/>
    <xdr:sp macro="" textlink="">
      <xdr:nvSpPr>
        <xdr:cNvPr id="678" name="n_1mainValue【児童館】&#10;有形固定資産減価償却率"/>
        <xdr:cNvSpPr txBox="1"/>
      </xdr:nvSpPr>
      <xdr:spPr>
        <a:xfrm>
          <a:off x="152660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679" name="n_2mainValue【児童館】&#10;有形固定資産減価償却率"/>
        <xdr:cNvSpPr txBox="1"/>
      </xdr:nvSpPr>
      <xdr:spPr>
        <a:xfrm>
          <a:off x="14389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73496</xdr:rowOff>
    </xdr:from>
    <xdr:ext cx="405111" cy="259045"/>
    <xdr:sp macro="" textlink="">
      <xdr:nvSpPr>
        <xdr:cNvPr id="680" name="n_3mainValue【児童館】&#10;有形固定資産減価償却率"/>
        <xdr:cNvSpPr txBox="1"/>
      </xdr:nvSpPr>
      <xdr:spPr>
        <a:xfrm>
          <a:off x="13500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124114</xdr:rowOff>
    </xdr:from>
    <xdr:ext cx="405111" cy="259045"/>
    <xdr:sp macro="" textlink="">
      <xdr:nvSpPr>
        <xdr:cNvPr id="681" name="n_4mainValue【児童館】&#10;有形固定資産減価償却率"/>
        <xdr:cNvSpPr txBox="1"/>
      </xdr:nvSpPr>
      <xdr:spPr>
        <a:xfrm>
          <a:off x="12611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03" name="直線コネクタ 702"/>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4"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5" name="直線コネクタ 70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06"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07" name="直線コネクタ 706"/>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708"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09" name="フローチャート: 判断 708"/>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0" name="フローチャート: 判断 70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1" name="フローチャート: 判断 710"/>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12" name="フローチャート: 判断 711"/>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13" name="フローチャート: 判断 712"/>
        <xdr:cNvSpPr/>
      </xdr:nvSpPr>
      <xdr:spPr>
        <a:xfrm>
          <a:off x="18605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719" name="楕円 718"/>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167403</xdr:rowOff>
    </xdr:from>
    <xdr:ext cx="469744" cy="259045"/>
    <xdr:sp macro="" textlink="">
      <xdr:nvSpPr>
        <xdr:cNvPr id="720" name="【児童館】&#10;一人当たり面積該当値テキスト"/>
        <xdr:cNvSpPr txBox="1"/>
      </xdr:nvSpPr>
      <xdr:spPr>
        <a:xfrm>
          <a:off x="22199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21" name="楕円 720"/>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136398</xdr:rowOff>
    </xdr:to>
    <xdr:cxnSp macro="">
      <xdr:nvCxnSpPr>
        <xdr:cNvPr id="722" name="直線コネクタ 721"/>
        <xdr:cNvCxnSpPr/>
      </xdr:nvCxnSpPr>
      <xdr:spPr>
        <a:xfrm flipV="1">
          <a:off x="21323300" y="14705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23" name="楕円 722"/>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724" name="直線コネクタ 723"/>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25" name="楕円 724"/>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726" name="直線コネクタ 725"/>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7" name="楕円 726"/>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136398</xdr:rowOff>
    </xdr:to>
    <xdr:cxnSp macro="">
      <xdr:nvCxnSpPr>
        <xdr:cNvPr id="728" name="直線コネクタ 727"/>
        <xdr:cNvCxnSpPr/>
      </xdr:nvCxnSpPr>
      <xdr:spPr>
        <a:xfrm>
          <a:off x="18656300" y="14668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29"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0"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31"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732" name="n_4aveValue【児童館】&#10;一人当たり面積"/>
        <xdr:cNvSpPr txBox="1"/>
      </xdr:nvSpPr>
      <xdr:spPr>
        <a:xfrm>
          <a:off x="18421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33"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34" name="n_2mainValue【児童館】&#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35" name="n_3mainValue【児童館】&#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736" name="n_4mainValue【児童館】&#10;一人当たり面積"/>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59" name="直線コネクタ 758"/>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60"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61" name="直線コネクタ 760"/>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2"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3" name="直線コネクタ 762"/>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64"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65" name="フローチャート: 判断 764"/>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66" name="フローチャート: 判断 765"/>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67" name="フローチャート: 判断 766"/>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68" name="フローチャート: 判断 767"/>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100837</xdr:rowOff>
    </xdr:from>
    <xdr:to>
      <xdr:col>67</xdr:col>
      <xdr:colOff>101600</xdr:colOff>
      <xdr:row>103</xdr:row>
      <xdr:rowOff>30987</xdr:rowOff>
    </xdr:to>
    <xdr:sp macro="" textlink="">
      <xdr:nvSpPr>
        <xdr:cNvPr id="769" name="フローチャート: 判断 768"/>
        <xdr:cNvSpPr/>
      </xdr:nvSpPr>
      <xdr:spPr>
        <a:xfrm>
          <a:off x="12763500" y="175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775" name="楕円 774"/>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776" name="【公民館】&#10;有形固定資産減価償却率該当値テキスト"/>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777" name="楕円 776"/>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19050</xdr:rowOff>
    </xdr:to>
    <xdr:cxnSp macro="">
      <xdr:nvCxnSpPr>
        <xdr:cNvPr id="778" name="直線コネクタ 777"/>
        <xdr:cNvCxnSpPr/>
      </xdr:nvCxnSpPr>
      <xdr:spPr>
        <a:xfrm>
          <a:off x="15481300" y="181470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50546</xdr:rowOff>
    </xdr:from>
    <xdr:to>
      <xdr:col>76</xdr:col>
      <xdr:colOff>165100</xdr:colOff>
      <xdr:row>105</xdr:row>
      <xdr:rowOff>152146</xdr:rowOff>
    </xdr:to>
    <xdr:sp macro="" textlink="">
      <xdr:nvSpPr>
        <xdr:cNvPr id="779" name="楕円 778"/>
        <xdr:cNvSpPr/>
      </xdr:nvSpPr>
      <xdr:spPr>
        <a:xfrm>
          <a:off x="14541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101346</xdr:rowOff>
    </xdr:from>
    <xdr:to>
      <xdr:col>81</xdr:col>
      <xdr:colOff>50800</xdr:colOff>
      <xdr:row>105</xdr:row>
      <xdr:rowOff>144780</xdr:rowOff>
    </xdr:to>
    <xdr:cxnSp macro="">
      <xdr:nvCxnSpPr>
        <xdr:cNvPr id="780" name="直線コネクタ 779"/>
        <xdr:cNvCxnSpPr/>
      </xdr:nvCxnSpPr>
      <xdr:spPr>
        <a:xfrm>
          <a:off x="14592300" y="181035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781" name="楕円 780"/>
        <xdr:cNvSpPr/>
      </xdr:nvSpPr>
      <xdr:spPr>
        <a:xfrm>
          <a:off x="1365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101346</xdr:rowOff>
    </xdr:to>
    <xdr:cxnSp macro="">
      <xdr:nvCxnSpPr>
        <xdr:cNvPr id="782" name="直線コネクタ 781"/>
        <xdr:cNvCxnSpPr/>
      </xdr:nvCxnSpPr>
      <xdr:spPr>
        <a:xfrm>
          <a:off x="13703300" y="1805558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130556</xdr:rowOff>
    </xdr:from>
    <xdr:to>
      <xdr:col>67</xdr:col>
      <xdr:colOff>101600</xdr:colOff>
      <xdr:row>105</xdr:row>
      <xdr:rowOff>60706</xdr:rowOff>
    </xdr:to>
    <xdr:sp macro="" textlink="">
      <xdr:nvSpPr>
        <xdr:cNvPr id="783" name="楕円 782"/>
        <xdr:cNvSpPr/>
      </xdr:nvSpPr>
      <xdr:spPr>
        <a:xfrm>
          <a:off x="12763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xdr:rowOff>
    </xdr:from>
    <xdr:to>
      <xdr:col>71</xdr:col>
      <xdr:colOff>177800</xdr:colOff>
      <xdr:row>105</xdr:row>
      <xdr:rowOff>53339</xdr:rowOff>
    </xdr:to>
    <xdr:cxnSp macro="">
      <xdr:nvCxnSpPr>
        <xdr:cNvPr id="784" name="直線コネクタ 783"/>
        <xdr:cNvCxnSpPr/>
      </xdr:nvCxnSpPr>
      <xdr:spPr>
        <a:xfrm>
          <a:off x="12814300" y="1801215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85"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86"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87"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47514</xdr:rowOff>
    </xdr:from>
    <xdr:ext cx="405111" cy="259045"/>
    <xdr:sp macro="" textlink="">
      <xdr:nvSpPr>
        <xdr:cNvPr id="788" name="n_4aveValue【公民館】&#10;有形固定資産減価償却率"/>
        <xdr:cNvSpPr txBox="1"/>
      </xdr:nvSpPr>
      <xdr:spPr>
        <a:xfrm>
          <a:off x="126117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789" name="n_1mainValue【公民館】&#10;有形固定資産減価償却率"/>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143273</xdr:rowOff>
    </xdr:from>
    <xdr:ext cx="405111" cy="259045"/>
    <xdr:sp macro="" textlink="">
      <xdr:nvSpPr>
        <xdr:cNvPr id="790" name="n_2mainValue【公民館】&#10;有形固定資産減価償却率"/>
        <xdr:cNvSpPr txBox="1"/>
      </xdr:nvSpPr>
      <xdr:spPr>
        <a:xfrm>
          <a:off x="14389744"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791" name="n_3mainValue【公民館】&#10;有形固定資産減価償却率"/>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51833</xdr:rowOff>
    </xdr:from>
    <xdr:ext cx="405111" cy="259045"/>
    <xdr:sp macro="" textlink="">
      <xdr:nvSpPr>
        <xdr:cNvPr id="792" name="n_4mainValue【公民館】&#10;有形固定資産減価償却率"/>
        <xdr:cNvSpPr txBox="1"/>
      </xdr:nvSpPr>
      <xdr:spPr>
        <a:xfrm>
          <a:off x="126117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14" name="直線コネクタ 813"/>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6" name="直線コネクタ 81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17"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18" name="直線コネクタ 817"/>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819"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0" name="フローチャート: 判断 819"/>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21" name="フローチャート: 判断 820"/>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2" name="フローチャート: 判断 821"/>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23" name="フローチャート: 判断 822"/>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824" name="フローチャート: 判断 823"/>
        <xdr:cNvSpPr/>
      </xdr:nvSpPr>
      <xdr:spPr>
        <a:xfrm>
          <a:off x="18605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157987</xdr:rowOff>
    </xdr:from>
    <xdr:to>
      <xdr:col>116</xdr:col>
      <xdr:colOff>114300</xdr:colOff>
      <xdr:row>107</xdr:row>
      <xdr:rowOff>88137</xdr:rowOff>
    </xdr:to>
    <xdr:sp macro="" textlink="">
      <xdr:nvSpPr>
        <xdr:cNvPr id="830" name="楕円 829"/>
        <xdr:cNvSpPr/>
      </xdr:nvSpPr>
      <xdr:spPr>
        <a:xfrm>
          <a:off x="221107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136414</xdr:rowOff>
    </xdr:from>
    <xdr:ext cx="469744" cy="259045"/>
    <xdr:sp macro="" textlink="">
      <xdr:nvSpPr>
        <xdr:cNvPr id="831" name="【公民館】&#10;一人当たり面積該当値テキスト"/>
        <xdr:cNvSpPr txBox="1"/>
      </xdr:nvSpPr>
      <xdr:spPr>
        <a:xfrm>
          <a:off x="22199600"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160274</xdr:rowOff>
    </xdr:from>
    <xdr:to>
      <xdr:col>112</xdr:col>
      <xdr:colOff>38100</xdr:colOff>
      <xdr:row>107</xdr:row>
      <xdr:rowOff>90424</xdr:rowOff>
    </xdr:to>
    <xdr:sp macro="" textlink="">
      <xdr:nvSpPr>
        <xdr:cNvPr id="832" name="楕円 831"/>
        <xdr:cNvSpPr/>
      </xdr:nvSpPr>
      <xdr:spPr>
        <a:xfrm>
          <a:off x="21272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37337</xdr:rowOff>
    </xdr:from>
    <xdr:to>
      <xdr:col>116</xdr:col>
      <xdr:colOff>63500</xdr:colOff>
      <xdr:row>107</xdr:row>
      <xdr:rowOff>39624</xdr:rowOff>
    </xdr:to>
    <xdr:cxnSp macro="">
      <xdr:nvCxnSpPr>
        <xdr:cNvPr id="833" name="直線コネクタ 832"/>
        <xdr:cNvCxnSpPr/>
      </xdr:nvCxnSpPr>
      <xdr:spPr>
        <a:xfrm flipV="1">
          <a:off x="21323300" y="1838248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164846</xdr:rowOff>
    </xdr:from>
    <xdr:to>
      <xdr:col>107</xdr:col>
      <xdr:colOff>101600</xdr:colOff>
      <xdr:row>107</xdr:row>
      <xdr:rowOff>94996</xdr:rowOff>
    </xdr:to>
    <xdr:sp macro="" textlink="">
      <xdr:nvSpPr>
        <xdr:cNvPr id="834" name="楕円 833"/>
        <xdr:cNvSpPr/>
      </xdr:nvSpPr>
      <xdr:spPr>
        <a:xfrm>
          <a:off x="20383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39624</xdr:rowOff>
    </xdr:from>
    <xdr:to>
      <xdr:col>111</xdr:col>
      <xdr:colOff>177800</xdr:colOff>
      <xdr:row>107</xdr:row>
      <xdr:rowOff>44196</xdr:rowOff>
    </xdr:to>
    <xdr:cxnSp macro="">
      <xdr:nvCxnSpPr>
        <xdr:cNvPr id="835" name="直線コネクタ 834"/>
        <xdr:cNvCxnSpPr/>
      </xdr:nvCxnSpPr>
      <xdr:spPr>
        <a:xfrm flipV="1">
          <a:off x="20434300" y="1838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169418</xdr:rowOff>
    </xdr:from>
    <xdr:to>
      <xdr:col>102</xdr:col>
      <xdr:colOff>165100</xdr:colOff>
      <xdr:row>107</xdr:row>
      <xdr:rowOff>99568</xdr:rowOff>
    </xdr:to>
    <xdr:sp macro="" textlink="">
      <xdr:nvSpPr>
        <xdr:cNvPr id="836" name="楕円 835"/>
        <xdr:cNvSpPr/>
      </xdr:nvSpPr>
      <xdr:spPr>
        <a:xfrm>
          <a:off x="19494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44196</xdr:rowOff>
    </xdr:from>
    <xdr:to>
      <xdr:col>107</xdr:col>
      <xdr:colOff>50800</xdr:colOff>
      <xdr:row>107</xdr:row>
      <xdr:rowOff>48768</xdr:rowOff>
    </xdr:to>
    <xdr:cxnSp macro="">
      <xdr:nvCxnSpPr>
        <xdr:cNvPr id="837" name="直線コネクタ 836"/>
        <xdr:cNvCxnSpPr/>
      </xdr:nvCxnSpPr>
      <xdr:spPr>
        <a:xfrm flipV="1">
          <a:off x="19545300" y="183893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xdr:rowOff>
    </xdr:from>
    <xdr:to>
      <xdr:col>98</xdr:col>
      <xdr:colOff>38100</xdr:colOff>
      <xdr:row>107</xdr:row>
      <xdr:rowOff>101854</xdr:rowOff>
    </xdr:to>
    <xdr:sp macro="" textlink="">
      <xdr:nvSpPr>
        <xdr:cNvPr id="838" name="楕円 837"/>
        <xdr:cNvSpPr/>
      </xdr:nvSpPr>
      <xdr:spPr>
        <a:xfrm>
          <a:off x="18605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48768</xdr:rowOff>
    </xdr:from>
    <xdr:to>
      <xdr:col>102</xdr:col>
      <xdr:colOff>114300</xdr:colOff>
      <xdr:row>107</xdr:row>
      <xdr:rowOff>51054</xdr:rowOff>
    </xdr:to>
    <xdr:cxnSp macro="">
      <xdr:nvCxnSpPr>
        <xdr:cNvPr id="839" name="直線コネクタ 838"/>
        <xdr:cNvCxnSpPr/>
      </xdr:nvCxnSpPr>
      <xdr:spPr>
        <a:xfrm flipV="1">
          <a:off x="18656300" y="183939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840"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41"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842"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150385</xdr:rowOff>
    </xdr:from>
    <xdr:ext cx="469744" cy="259045"/>
    <xdr:sp macro="" textlink="">
      <xdr:nvSpPr>
        <xdr:cNvPr id="843" name="n_4aveValue【公民館】&#10;一人当たり面積"/>
        <xdr:cNvSpPr txBox="1"/>
      </xdr:nvSpPr>
      <xdr:spPr>
        <a:xfrm>
          <a:off x="18421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81551</xdr:rowOff>
    </xdr:from>
    <xdr:ext cx="469744" cy="259045"/>
    <xdr:sp macro="" textlink="">
      <xdr:nvSpPr>
        <xdr:cNvPr id="844" name="n_1mainValue【公民館】&#10;一人当たり面積"/>
        <xdr:cNvSpPr txBox="1"/>
      </xdr:nvSpPr>
      <xdr:spPr>
        <a:xfrm>
          <a:off x="210757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86123</xdr:rowOff>
    </xdr:from>
    <xdr:ext cx="469744" cy="259045"/>
    <xdr:sp macro="" textlink="">
      <xdr:nvSpPr>
        <xdr:cNvPr id="845" name="n_2mainValue【公民館】&#10;一人当たり面積"/>
        <xdr:cNvSpPr txBox="1"/>
      </xdr:nvSpPr>
      <xdr:spPr>
        <a:xfrm>
          <a:off x="20199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90695</xdr:rowOff>
    </xdr:from>
    <xdr:ext cx="469744" cy="259045"/>
    <xdr:sp macro="" textlink="">
      <xdr:nvSpPr>
        <xdr:cNvPr id="846" name="n_3mainValue【公民館】&#10;一人当たり面積"/>
        <xdr:cNvSpPr txBox="1"/>
      </xdr:nvSpPr>
      <xdr:spPr>
        <a:xfrm>
          <a:off x="19310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92981</xdr:rowOff>
    </xdr:from>
    <xdr:ext cx="469744" cy="259045"/>
    <xdr:sp macro="" textlink="">
      <xdr:nvSpPr>
        <xdr:cNvPr id="847" name="n_4mainValue【公民館】&#10;一人当たり面積"/>
        <xdr:cNvSpPr txBox="1"/>
      </xdr:nvSpPr>
      <xdr:spPr>
        <a:xfrm>
          <a:off x="18421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インフラについて、道路の有形固定資産減価償却率が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ポイント減少したが、これは一部農道の耐用年数を修正したことによるものである。一方、長寿命化計画に基づき管理を進めている橋りょうは、対前年度比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ポイントと減価償却率に歯止めをかけることができた。インフラの整備・更新については、今後も計画に沿ったマネジメントを行う必要がある。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施設については、保育所、児童館及び公民館において、有形固定資産減価償却率が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の平均値を</a:t>
          </a:r>
          <a:r>
            <a:rPr kumimoji="1" lang="ja-JP" altLang="en-US" sz="1300">
              <a:latin typeface="ＭＳ Ｐゴシック" panose="020B0600070205080204" pitchFamily="50" charset="-128"/>
              <a:ea typeface="ＭＳ Ｐゴシック" panose="020B0600070205080204" pitchFamily="50" charset="-128"/>
            </a:rPr>
            <a:t>大幅に上回る状況が続いている。公共施設等再配置計画に基づいたマネジメントにより、廃止を含めた施設の集約化・複合化等を進めていく必要がある。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減価償却率が対前年度比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ポイントと大幅に増加した公営住宅については、一人当たり面積が類似団体の平均値よりも大きいこともあり、除却等により適正規模にすることが求められる。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32,051
31,728
170.46
15,051,490
14,534,576
483,559
7,581,741
12,065,364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xdr:cNvCxnSpPr/>
      </xdr:nvCxnSpPr>
      <xdr:spPr>
        <a:xfrm>
          <a:off x="3797300" y="693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29" name="フローチャート: 判断 128"/>
        <xdr:cNvSpPr/>
      </xdr:nvSpPr>
      <xdr:spPr>
        <a:xfrm>
          <a:off x="6921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5" name="楕円 134"/>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6" name="【図書館】&#10;一人当たり面積該当値テキスト"/>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7" name="楕円 136"/>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8" name="直線コネクタ 137"/>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73025</xdr:rowOff>
    </xdr:from>
    <xdr:to>
      <xdr:col>46</xdr:col>
      <xdr:colOff>38100</xdr:colOff>
      <xdr:row>41</xdr:row>
      <xdr:rowOff>3175</xdr:rowOff>
    </xdr:to>
    <xdr:sp macro="" textlink="">
      <xdr:nvSpPr>
        <xdr:cNvPr id="139" name="楕円 138"/>
        <xdr:cNvSpPr/>
      </xdr:nvSpPr>
      <xdr:spPr>
        <a:xfrm>
          <a:off x="8699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123825</xdr:rowOff>
    </xdr:to>
    <xdr:cxnSp macro="">
      <xdr:nvCxnSpPr>
        <xdr:cNvPr id="140" name="直線コネクタ 139"/>
        <xdr:cNvCxnSpPr/>
      </xdr:nvCxnSpPr>
      <xdr:spPr>
        <a:xfrm flipV="1">
          <a:off x="8750300" y="6972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73025</xdr:rowOff>
    </xdr:from>
    <xdr:to>
      <xdr:col>41</xdr:col>
      <xdr:colOff>101600</xdr:colOff>
      <xdr:row>41</xdr:row>
      <xdr:rowOff>3175</xdr:rowOff>
    </xdr:to>
    <xdr:sp macro="" textlink="">
      <xdr:nvSpPr>
        <xdr:cNvPr id="141" name="楕円 140"/>
        <xdr:cNvSpPr/>
      </xdr:nvSpPr>
      <xdr:spPr>
        <a:xfrm>
          <a:off x="7810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123825</xdr:rowOff>
    </xdr:from>
    <xdr:to>
      <xdr:col>45</xdr:col>
      <xdr:colOff>177800</xdr:colOff>
      <xdr:row>40</xdr:row>
      <xdr:rowOff>123825</xdr:rowOff>
    </xdr:to>
    <xdr:cxnSp macro="">
      <xdr:nvCxnSpPr>
        <xdr:cNvPr id="142" name="直線コネクタ 141"/>
        <xdr:cNvCxnSpPr/>
      </xdr:nvCxnSpPr>
      <xdr:spPr>
        <a:xfrm>
          <a:off x="7861300" y="698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43" name="楕円 142"/>
        <xdr:cNvSpPr/>
      </xdr:nvSpPr>
      <xdr:spPr>
        <a:xfrm>
          <a:off x="692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123825</xdr:rowOff>
    </xdr:from>
    <xdr:to>
      <xdr:col>41</xdr:col>
      <xdr:colOff>50800</xdr:colOff>
      <xdr:row>40</xdr:row>
      <xdr:rowOff>133350</xdr:rowOff>
    </xdr:to>
    <xdr:cxnSp macro="">
      <xdr:nvCxnSpPr>
        <xdr:cNvPr id="144" name="直線コネクタ 143"/>
        <xdr:cNvCxnSpPr/>
      </xdr:nvCxnSpPr>
      <xdr:spPr>
        <a:xfrm flipV="1">
          <a:off x="6972300" y="6981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10177</xdr:rowOff>
    </xdr:from>
    <xdr:ext cx="469744" cy="259045"/>
    <xdr:sp macro="" textlink="">
      <xdr:nvSpPr>
        <xdr:cNvPr id="148" name="n_4aveValue【図書館】&#10;一人当たり面積"/>
        <xdr:cNvSpPr txBox="1"/>
      </xdr:nvSpPr>
      <xdr:spPr>
        <a:xfrm>
          <a:off x="6737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9"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165752</xdr:rowOff>
    </xdr:from>
    <xdr:ext cx="469744" cy="259045"/>
    <xdr:sp macro="" textlink="">
      <xdr:nvSpPr>
        <xdr:cNvPr id="150" name="n_2mainValue【図書館】&#10;一人当たり面積"/>
        <xdr:cNvSpPr txBox="1"/>
      </xdr:nvSpPr>
      <xdr:spPr>
        <a:xfrm>
          <a:off x="8515427"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165752</xdr:rowOff>
    </xdr:from>
    <xdr:ext cx="469744" cy="259045"/>
    <xdr:sp macro="" textlink="">
      <xdr:nvSpPr>
        <xdr:cNvPr id="151" name="n_3mainValue【図書館】&#10;一人当たり面積"/>
        <xdr:cNvSpPr txBox="1"/>
      </xdr:nvSpPr>
      <xdr:spPr>
        <a:xfrm>
          <a:off x="7626427"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3827</xdr:rowOff>
    </xdr:from>
    <xdr:ext cx="469744" cy="259045"/>
    <xdr:sp macro="" textlink="">
      <xdr:nvSpPr>
        <xdr:cNvPr id="152" name="n_4mainValue【図書館】&#10;一人当たり面積"/>
        <xdr:cNvSpPr txBox="1"/>
      </xdr:nvSpPr>
      <xdr:spPr>
        <a:xfrm>
          <a:off x="6737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120650</xdr:rowOff>
    </xdr:from>
    <xdr:to>
      <xdr:col>6</xdr:col>
      <xdr:colOff>38100</xdr:colOff>
      <xdr:row>59</xdr:row>
      <xdr:rowOff>50800</xdr:rowOff>
    </xdr:to>
    <xdr:sp macro="" textlink="">
      <xdr:nvSpPr>
        <xdr:cNvPr id="185" name="フローチャート: 判断 184"/>
        <xdr:cNvSpPr/>
      </xdr:nvSpPr>
      <xdr:spPr>
        <a:xfrm>
          <a:off x="1079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65786</xdr:rowOff>
    </xdr:from>
    <xdr:to>
      <xdr:col>24</xdr:col>
      <xdr:colOff>114300</xdr:colOff>
      <xdr:row>61</xdr:row>
      <xdr:rowOff>167386</xdr:rowOff>
    </xdr:to>
    <xdr:sp macro="" textlink="">
      <xdr:nvSpPr>
        <xdr:cNvPr id="191" name="楕円 190"/>
        <xdr:cNvSpPr/>
      </xdr:nvSpPr>
      <xdr:spPr>
        <a:xfrm>
          <a:off x="4584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44213</xdr:rowOff>
    </xdr:from>
    <xdr:ext cx="405111" cy="259045"/>
    <xdr:sp macro="" textlink="">
      <xdr:nvSpPr>
        <xdr:cNvPr id="192" name="【体育館・プール】&#10;有形固定資産減価償却率該当値テキスト"/>
        <xdr:cNvSpPr txBox="1"/>
      </xdr:nvSpPr>
      <xdr:spPr>
        <a:xfrm>
          <a:off x="4673600"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22352</xdr:rowOff>
    </xdr:from>
    <xdr:to>
      <xdr:col>20</xdr:col>
      <xdr:colOff>38100</xdr:colOff>
      <xdr:row>61</xdr:row>
      <xdr:rowOff>123952</xdr:rowOff>
    </xdr:to>
    <xdr:sp macro="" textlink="">
      <xdr:nvSpPr>
        <xdr:cNvPr id="193" name="楕円 192"/>
        <xdr:cNvSpPr/>
      </xdr:nvSpPr>
      <xdr:spPr>
        <a:xfrm>
          <a:off x="3746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73152</xdr:rowOff>
    </xdr:from>
    <xdr:to>
      <xdr:col>24</xdr:col>
      <xdr:colOff>63500</xdr:colOff>
      <xdr:row>61</xdr:row>
      <xdr:rowOff>116586</xdr:rowOff>
    </xdr:to>
    <xdr:cxnSp macro="">
      <xdr:nvCxnSpPr>
        <xdr:cNvPr id="194" name="直線コネクタ 193"/>
        <xdr:cNvCxnSpPr/>
      </xdr:nvCxnSpPr>
      <xdr:spPr>
        <a:xfrm>
          <a:off x="3797300" y="1053160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148082</xdr:rowOff>
    </xdr:from>
    <xdr:to>
      <xdr:col>15</xdr:col>
      <xdr:colOff>101600</xdr:colOff>
      <xdr:row>61</xdr:row>
      <xdr:rowOff>78232</xdr:rowOff>
    </xdr:to>
    <xdr:sp macro="" textlink="">
      <xdr:nvSpPr>
        <xdr:cNvPr id="195" name="楕円 194"/>
        <xdr:cNvSpPr/>
      </xdr:nvSpPr>
      <xdr:spPr>
        <a:xfrm>
          <a:off x="2857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27432</xdr:rowOff>
    </xdr:from>
    <xdr:to>
      <xdr:col>19</xdr:col>
      <xdr:colOff>177800</xdr:colOff>
      <xdr:row>61</xdr:row>
      <xdr:rowOff>73152</xdr:rowOff>
    </xdr:to>
    <xdr:cxnSp macro="">
      <xdr:nvCxnSpPr>
        <xdr:cNvPr id="196" name="直線コネクタ 195"/>
        <xdr:cNvCxnSpPr/>
      </xdr:nvCxnSpPr>
      <xdr:spPr>
        <a:xfrm>
          <a:off x="2908300" y="104858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150368</xdr:rowOff>
    </xdr:from>
    <xdr:to>
      <xdr:col>10</xdr:col>
      <xdr:colOff>165100</xdr:colOff>
      <xdr:row>61</xdr:row>
      <xdr:rowOff>80518</xdr:rowOff>
    </xdr:to>
    <xdr:sp macro="" textlink="">
      <xdr:nvSpPr>
        <xdr:cNvPr id="197" name="楕円 196"/>
        <xdr:cNvSpPr/>
      </xdr:nvSpPr>
      <xdr:spPr>
        <a:xfrm>
          <a:off x="1968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27432</xdr:rowOff>
    </xdr:from>
    <xdr:to>
      <xdr:col>15</xdr:col>
      <xdr:colOff>50800</xdr:colOff>
      <xdr:row>61</xdr:row>
      <xdr:rowOff>29718</xdr:rowOff>
    </xdr:to>
    <xdr:cxnSp macro="">
      <xdr:nvCxnSpPr>
        <xdr:cNvPr id="198" name="直線コネクタ 197"/>
        <xdr:cNvCxnSpPr/>
      </xdr:nvCxnSpPr>
      <xdr:spPr>
        <a:xfrm flipV="1">
          <a:off x="2019300" y="104858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111506</xdr:rowOff>
    </xdr:from>
    <xdr:to>
      <xdr:col>6</xdr:col>
      <xdr:colOff>38100</xdr:colOff>
      <xdr:row>61</xdr:row>
      <xdr:rowOff>41656</xdr:rowOff>
    </xdr:to>
    <xdr:sp macro="" textlink="">
      <xdr:nvSpPr>
        <xdr:cNvPr id="199" name="楕円 198"/>
        <xdr:cNvSpPr/>
      </xdr:nvSpPr>
      <xdr:spPr>
        <a:xfrm>
          <a:off x="1079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162306</xdr:rowOff>
    </xdr:from>
    <xdr:to>
      <xdr:col>10</xdr:col>
      <xdr:colOff>114300</xdr:colOff>
      <xdr:row>61</xdr:row>
      <xdr:rowOff>29718</xdr:rowOff>
    </xdr:to>
    <xdr:cxnSp macro="">
      <xdr:nvCxnSpPr>
        <xdr:cNvPr id="200" name="直線コネクタ 199"/>
        <xdr:cNvCxnSpPr/>
      </xdr:nvCxnSpPr>
      <xdr:spPr>
        <a:xfrm>
          <a:off x="1130300" y="104493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67327</xdr:rowOff>
    </xdr:from>
    <xdr:ext cx="405111" cy="259045"/>
    <xdr:sp macro="" textlink="">
      <xdr:nvSpPr>
        <xdr:cNvPr id="204" name="n_4aveValue【体育館・プール】&#10;有形固定資産減価償却率"/>
        <xdr:cNvSpPr txBox="1"/>
      </xdr:nvSpPr>
      <xdr:spPr>
        <a:xfrm>
          <a:off x="927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115079</xdr:rowOff>
    </xdr:from>
    <xdr:ext cx="405111" cy="259045"/>
    <xdr:sp macro="" textlink="">
      <xdr:nvSpPr>
        <xdr:cNvPr id="205" name="n_1main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69359</xdr:rowOff>
    </xdr:from>
    <xdr:ext cx="405111" cy="259045"/>
    <xdr:sp macro="" textlink="">
      <xdr:nvSpPr>
        <xdr:cNvPr id="206" name="n_2mainValue【体育館・プール】&#10;有形固定資産減価償却率"/>
        <xdr:cNvSpPr txBox="1"/>
      </xdr:nvSpPr>
      <xdr:spPr>
        <a:xfrm>
          <a:off x="2705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71645</xdr:rowOff>
    </xdr:from>
    <xdr:ext cx="405111" cy="259045"/>
    <xdr:sp macro="" textlink="">
      <xdr:nvSpPr>
        <xdr:cNvPr id="207" name="n_3mainValue【体育館・プール】&#10;有形固定資産減価償却率"/>
        <xdr:cNvSpPr txBox="1"/>
      </xdr:nvSpPr>
      <xdr:spPr>
        <a:xfrm>
          <a:off x="1816744"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32783</xdr:rowOff>
    </xdr:from>
    <xdr:ext cx="405111" cy="259045"/>
    <xdr:sp macro="" textlink="">
      <xdr:nvSpPr>
        <xdr:cNvPr id="208" name="n_4mainValue【体育館・プール】&#10;有形固定資産減価償却率"/>
        <xdr:cNvSpPr txBox="1"/>
      </xdr:nvSpPr>
      <xdr:spPr>
        <a:xfrm>
          <a:off x="927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68399</xdr:rowOff>
    </xdr:from>
    <xdr:to>
      <xdr:col>36</xdr:col>
      <xdr:colOff>165100</xdr:colOff>
      <xdr:row>61</xdr:row>
      <xdr:rowOff>169999</xdr:rowOff>
    </xdr:to>
    <xdr:sp macro="" textlink="">
      <xdr:nvSpPr>
        <xdr:cNvPr id="244" name="フローチャート: 判断 243"/>
        <xdr:cNvSpPr/>
      </xdr:nvSpPr>
      <xdr:spPr>
        <a:xfrm>
          <a:off x="6921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73297</xdr:rowOff>
    </xdr:from>
    <xdr:to>
      <xdr:col>55</xdr:col>
      <xdr:colOff>50800</xdr:colOff>
      <xdr:row>63</xdr:row>
      <xdr:rowOff>3447</xdr:rowOff>
    </xdr:to>
    <xdr:sp macro="" textlink="">
      <xdr:nvSpPr>
        <xdr:cNvPr id="250" name="楕円 249"/>
        <xdr:cNvSpPr/>
      </xdr:nvSpPr>
      <xdr:spPr>
        <a:xfrm>
          <a:off x="104267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51724</xdr:rowOff>
    </xdr:from>
    <xdr:ext cx="469744" cy="259045"/>
    <xdr:sp macro="" textlink="">
      <xdr:nvSpPr>
        <xdr:cNvPr id="251" name="【体育館・プール】&#10;一人当たり面積該当値テキスト"/>
        <xdr:cNvSpPr txBox="1"/>
      </xdr:nvSpPr>
      <xdr:spPr>
        <a:xfrm>
          <a:off x="10515600" y="10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79828</xdr:rowOff>
    </xdr:from>
    <xdr:to>
      <xdr:col>50</xdr:col>
      <xdr:colOff>165100</xdr:colOff>
      <xdr:row>63</xdr:row>
      <xdr:rowOff>9978</xdr:rowOff>
    </xdr:to>
    <xdr:sp macro="" textlink="">
      <xdr:nvSpPr>
        <xdr:cNvPr id="252" name="楕円 251"/>
        <xdr:cNvSpPr/>
      </xdr:nvSpPr>
      <xdr:spPr>
        <a:xfrm>
          <a:off x="9588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124097</xdr:rowOff>
    </xdr:from>
    <xdr:to>
      <xdr:col>55</xdr:col>
      <xdr:colOff>0</xdr:colOff>
      <xdr:row>62</xdr:row>
      <xdr:rowOff>130628</xdr:rowOff>
    </xdr:to>
    <xdr:cxnSp macro="">
      <xdr:nvCxnSpPr>
        <xdr:cNvPr id="253" name="直線コネクタ 252"/>
        <xdr:cNvCxnSpPr/>
      </xdr:nvCxnSpPr>
      <xdr:spPr>
        <a:xfrm flipV="1">
          <a:off x="9639300" y="107539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84727</xdr:rowOff>
    </xdr:from>
    <xdr:to>
      <xdr:col>46</xdr:col>
      <xdr:colOff>38100</xdr:colOff>
      <xdr:row>63</xdr:row>
      <xdr:rowOff>14877</xdr:rowOff>
    </xdr:to>
    <xdr:sp macro="" textlink="">
      <xdr:nvSpPr>
        <xdr:cNvPr id="254" name="楕円 253"/>
        <xdr:cNvSpPr/>
      </xdr:nvSpPr>
      <xdr:spPr>
        <a:xfrm>
          <a:off x="8699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130628</xdr:rowOff>
    </xdr:from>
    <xdr:to>
      <xdr:col>50</xdr:col>
      <xdr:colOff>114300</xdr:colOff>
      <xdr:row>62</xdr:row>
      <xdr:rowOff>135527</xdr:rowOff>
    </xdr:to>
    <xdr:cxnSp macro="">
      <xdr:nvCxnSpPr>
        <xdr:cNvPr id="255" name="直線コネクタ 254"/>
        <xdr:cNvCxnSpPr/>
      </xdr:nvCxnSpPr>
      <xdr:spPr>
        <a:xfrm flipV="1">
          <a:off x="8750300" y="107605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117384</xdr:rowOff>
    </xdr:from>
    <xdr:to>
      <xdr:col>41</xdr:col>
      <xdr:colOff>101600</xdr:colOff>
      <xdr:row>63</xdr:row>
      <xdr:rowOff>47534</xdr:rowOff>
    </xdr:to>
    <xdr:sp macro="" textlink="">
      <xdr:nvSpPr>
        <xdr:cNvPr id="256" name="楕円 255"/>
        <xdr:cNvSpPr/>
      </xdr:nvSpPr>
      <xdr:spPr>
        <a:xfrm>
          <a:off x="7810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135527</xdr:rowOff>
    </xdr:from>
    <xdr:to>
      <xdr:col>45</xdr:col>
      <xdr:colOff>177800</xdr:colOff>
      <xdr:row>62</xdr:row>
      <xdr:rowOff>168184</xdr:rowOff>
    </xdr:to>
    <xdr:cxnSp macro="">
      <xdr:nvCxnSpPr>
        <xdr:cNvPr id="257" name="直線コネクタ 256"/>
        <xdr:cNvCxnSpPr/>
      </xdr:nvCxnSpPr>
      <xdr:spPr>
        <a:xfrm flipV="1">
          <a:off x="7861300" y="107654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42273</xdr:rowOff>
    </xdr:from>
    <xdr:to>
      <xdr:col>36</xdr:col>
      <xdr:colOff>165100</xdr:colOff>
      <xdr:row>62</xdr:row>
      <xdr:rowOff>143873</xdr:rowOff>
    </xdr:to>
    <xdr:sp macro="" textlink="">
      <xdr:nvSpPr>
        <xdr:cNvPr id="258" name="楕円 257"/>
        <xdr:cNvSpPr/>
      </xdr:nvSpPr>
      <xdr:spPr>
        <a:xfrm>
          <a:off x="6921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93073</xdr:rowOff>
    </xdr:from>
    <xdr:to>
      <xdr:col>41</xdr:col>
      <xdr:colOff>50800</xdr:colOff>
      <xdr:row>62</xdr:row>
      <xdr:rowOff>168184</xdr:rowOff>
    </xdr:to>
    <xdr:cxnSp macro="">
      <xdr:nvCxnSpPr>
        <xdr:cNvPr id="259" name="直線コネクタ 258"/>
        <xdr:cNvCxnSpPr/>
      </xdr:nvCxnSpPr>
      <xdr:spPr>
        <a:xfrm>
          <a:off x="6972300" y="1072297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15076</xdr:rowOff>
    </xdr:from>
    <xdr:ext cx="469744" cy="259045"/>
    <xdr:sp macro="" textlink="">
      <xdr:nvSpPr>
        <xdr:cNvPr id="263" name="n_4aveValue【体育館・プール】&#10;一人当たり面積"/>
        <xdr:cNvSpPr txBox="1"/>
      </xdr:nvSpPr>
      <xdr:spPr>
        <a:xfrm>
          <a:off x="6737427" y="1030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xdr:rowOff>
    </xdr:from>
    <xdr:ext cx="469744" cy="259045"/>
    <xdr:sp macro="" textlink="">
      <xdr:nvSpPr>
        <xdr:cNvPr id="264" name="n_1mainValue【体育館・プール】&#10;一人当たり面積"/>
        <xdr:cNvSpPr txBox="1"/>
      </xdr:nvSpPr>
      <xdr:spPr>
        <a:xfrm>
          <a:off x="93917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6004</xdr:rowOff>
    </xdr:from>
    <xdr:ext cx="469744" cy="259045"/>
    <xdr:sp macro="" textlink="">
      <xdr:nvSpPr>
        <xdr:cNvPr id="265" name="n_2mainValue【体育館・プール】&#10;一人当たり面積"/>
        <xdr:cNvSpPr txBox="1"/>
      </xdr:nvSpPr>
      <xdr:spPr>
        <a:xfrm>
          <a:off x="85154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38661</xdr:rowOff>
    </xdr:from>
    <xdr:ext cx="469744" cy="259045"/>
    <xdr:sp macro="" textlink="">
      <xdr:nvSpPr>
        <xdr:cNvPr id="266" name="n_3mainValue【体育館・プール】&#10;一人当たり面積"/>
        <xdr:cNvSpPr txBox="1"/>
      </xdr:nvSpPr>
      <xdr:spPr>
        <a:xfrm>
          <a:off x="7626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135000</xdr:rowOff>
    </xdr:from>
    <xdr:ext cx="469744" cy="259045"/>
    <xdr:sp macro="" textlink="">
      <xdr:nvSpPr>
        <xdr:cNvPr id="267" name="n_4mainValue【体育館・プール】&#10;一人当たり面積"/>
        <xdr:cNvSpPr txBox="1"/>
      </xdr:nvSpPr>
      <xdr:spPr>
        <a:xfrm>
          <a:off x="6737427" y="107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302" name="フローチャート: 判断 301"/>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8" name="楕円 307"/>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309" name="【福祉施設】&#10;有形固定資産減価償却率該当値テキスト"/>
        <xdr:cNvSpPr txBox="1"/>
      </xdr:nvSpPr>
      <xdr:spPr>
        <a:xfrm>
          <a:off x="4673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310" name="楕円 309"/>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83</xdr:row>
      <xdr:rowOff>15239</xdr:rowOff>
    </xdr:to>
    <xdr:cxnSp macro="">
      <xdr:nvCxnSpPr>
        <xdr:cNvPr id="311" name="直線コネクタ 310"/>
        <xdr:cNvCxnSpPr/>
      </xdr:nvCxnSpPr>
      <xdr:spPr>
        <a:xfrm>
          <a:off x="3797300" y="142036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312" name="楕円 311"/>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144780</xdr:rowOff>
    </xdr:to>
    <xdr:cxnSp macro="">
      <xdr:nvCxnSpPr>
        <xdr:cNvPr id="313" name="直線コネクタ 312"/>
        <xdr:cNvCxnSpPr/>
      </xdr:nvCxnSpPr>
      <xdr:spPr>
        <a:xfrm>
          <a:off x="2908300" y="141598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xdr:rowOff>
    </xdr:from>
    <xdr:to>
      <xdr:col>10</xdr:col>
      <xdr:colOff>165100</xdr:colOff>
      <xdr:row>82</xdr:row>
      <xdr:rowOff>107950</xdr:rowOff>
    </xdr:to>
    <xdr:sp macro="" textlink="">
      <xdr:nvSpPr>
        <xdr:cNvPr id="314" name="楕円 313"/>
        <xdr:cNvSpPr/>
      </xdr:nvSpPr>
      <xdr:spPr>
        <a:xfrm>
          <a:off x="1968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57150</xdr:rowOff>
    </xdr:from>
    <xdr:to>
      <xdr:col>15</xdr:col>
      <xdr:colOff>50800</xdr:colOff>
      <xdr:row>82</xdr:row>
      <xdr:rowOff>100964</xdr:rowOff>
    </xdr:to>
    <xdr:cxnSp macro="">
      <xdr:nvCxnSpPr>
        <xdr:cNvPr id="315" name="直線コネクタ 314"/>
        <xdr:cNvCxnSpPr/>
      </xdr:nvCxnSpPr>
      <xdr:spPr>
        <a:xfrm>
          <a:off x="2019300" y="141160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133986</xdr:rowOff>
    </xdr:from>
    <xdr:to>
      <xdr:col>6</xdr:col>
      <xdr:colOff>38100</xdr:colOff>
      <xdr:row>82</xdr:row>
      <xdr:rowOff>64136</xdr:rowOff>
    </xdr:to>
    <xdr:sp macro="" textlink="">
      <xdr:nvSpPr>
        <xdr:cNvPr id="316" name="楕円 315"/>
        <xdr:cNvSpPr/>
      </xdr:nvSpPr>
      <xdr:spPr>
        <a:xfrm>
          <a:off x="1079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13336</xdr:rowOff>
    </xdr:from>
    <xdr:to>
      <xdr:col>10</xdr:col>
      <xdr:colOff>114300</xdr:colOff>
      <xdr:row>82</xdr:row>
      <xdr:rowOff>57150</xdr:rowOff>
    </xdr:to>
    <xdr:cxnSp macro="">
      <xdr:nvCxnSpPr>
        <xdr:cNvPr id="317" name="直線コネクタ 316"/>
        <xdr:cNvCxnSpPr/>
      </xdr:nvCxnSpPr>
      <xdr:spPr>
        <a:xfrm>
          <a:off x="1130300" y="140722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21"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15257</xdr:rowOff>
    </xdr:from>
    <xdr:ext cx="405111" cy="259045"/>
    <xdr:sp macro="" textlink="">
      <xdr:nvSpPr>
        <xdr:cNvPr id="322" name="n_1main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142891</xdr:rowOff>
    </xdr:from>
    <xdr:ext cx="405111" cy="259045"/>
    <xdr:sp macro="" textlink="">
      <xdr:nvSpPr>
        <xdr:cNvPr id="323" name="n_2mainValue【福祉施設】&#10;有形固定資産減価償却率"/>
        <xdr:cNvSpPr txBox="1"/>
      </xdr:nvSpPr>
      <xdr:spPr>
        <a:xfrm>
          <a:off x="2705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24" name="n_3mainValue【福祉施設】&#10;有形固定資産減価償却率"/>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55263</xdr:rowOff>
    </xdr:from>
    <xdr:ext cx="405111" cy="259045"/>
    <xdr:sp macro="" textlink="">
      <xdr:nvSpPr>
        <xdr:cNvPr id="325" name="n_4mainValue【福祉施設】&#10;有形固定資産減価償却率"/>
        <xdr:cNvSpPr txBox="1"/>
      </xdr:nvSpPr>
      <xdr:spPr>
        <a:xfrm>
          <a:off x="927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148952</xdr:rowOff>
    </xdr:from>
    <xdr:to>
      <xdr:col>36</xdr:col>
      <xdr:colOff>165100</xdr:colOff>
      <xdr:row>84</xdr:row>
      <xdr:rowOff>79102</xdr:rowOff>
    </xdr:to>
    <xdr:sp macro="" textlink="">
      <xdr:nvSpPr>
        <xdr:cNvPr id="361" name="フローチャート: 判断 360"/>
        <xdr:cNvSpPr/>
      </xdr:nvSpPr>
      <xdr:spPr>
        <a:xfrm>
          <a:off x="6921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16692</xdr:rowOff>
    </xdr:from>
    <xdr:to>
      <xdr:col>55</xdr:col>
      <xdr:colOff>50800</xdr:colOff>
      <xdr:row>86</xdr:row>
      <xdr:rowOff>118292</xdr:rowOff>
    </xdr:to>
    <xdr:sp macro="" textlink="">
      <xdr:nvSpPr>
        <xdr:cNvPr id="367" name="楕円 366"/>
        <xdr:cNvSpPr/>
      </xdr:nvSpPr>
      <xdr:spPr>
        <a:xfrm>
          <a:off x="104267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103069</xdr:rowOff>
    </xdr:from>
    <xdr:ext cx="469744" cy="259045"/>
    <xdr:sp macro="" textlink="">
      <xdr:nvSpPr>
        <xdr:cNvPr id="368" name="【福祉施設】&#10;一人当たり面積該当値テキスト"/>
        <xdr:cNvSpPr txBox="1"/>
      </xdr:nvSpPr>
      <xdr:spPr>
        <a:xfrm>
          <a:off x="10515600" y="146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19957</xdr:rowOff>
    </xdr:from>
    <xdr:to>
      <xdr:col>50</xdr:col>
      <xdr:colOff>165100</xdr:colOff>
      <xdr:row>86</xdr:row>
      <xdr:rowOff>121557</xdr:rowOff>
    </xdr:to>
    <xdr:sp macro="" textlink="">
      <xdr:nvSpPr>
        <xdr:cNvPr id="369" name="楕円 368"/>
        <xdr:cNvSpPr/>
      </xdr:nvSpPr>
      <xdr:spPr>
        <a:xfrm>
          <a:off x="9588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67492</xdr:rowOff>
    </xdr:from>
    <xdr:to>
      <xdr:col>55</xdr:col>
      <xdr:colOff>0</xdr:colOff>
      <xdr:row>86</xdr:row>
      <xdr:rowOff>70757</xdr:rowOff>
    </xdr:to>
    <xdr:cxnSp macro="">
      <xdr:nvCxnSpPr>
        <xdr:cNvPr id="370" name="直線コネクタ 369"/>
        <xdr:cNvCxnSpPr/>
      </xdr:nvCxnSpPr>
      <xdr:spPr>
        <a:xfrm flipV="1">
          <a:off x="9639300" y="148121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19957</xdr:rowOff>
    </xdr:from>
    <xdr:to>
      <xdr:col>46</xdr:col>
      <xdr:colOff>38100</xdr:colOff>
      <xdr:row>86</xdr:row>
      <xdr:rowOff>121557</xdr:rowOff>
    </xdr:to>
    <xdr:sp macro="" textlink="">
      <xdr:nvSpPr>
        <xdr:cNvPr id="371" name="楕円 370"/>
        <xdr:cNvSpPr/>
      </xdr:nvSpPr>
      <xdr:spPr>
        <a:xfrm>
          <a:off x="8699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70757</xdr:rowOff>
    </xdr:from>
    <xdr:to>
      <xdr:col>50</xdr:col>
      <xdr:colOff>114300</xdr:colOff>
      <xdr:row>86</xdr:row>
      <xdr:rowOff>70757</xdr:rowOff>
    </xdr:to>
    <xdr:cxnSp macro="">
      <xdr:nvCxnSpPr>
        <xdr:cNvPr id="372" name="直線コネクタ 371"/>
        <xdr:cNvCxnSpPr/>
      </xdr:nvCxnSpPr>
      <xdr:spPr>
        <a:xfrm>
          <a:off x="8750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23223</xdr:rowOff>
    </xdr:from>
    <xdr:to>
      <xdr:col>41</xdr:col>
      <xdr:colOff>101600</xdr:colOff>
      <xdr:row>86</xdr:row>
      <xdr:rowOff>124823</xdr:rowOff>
    </xdr:to>
    <xdr:sp macro="" textlink="">
      <xdr:nvSpPr>
        <xdr:cNvPr id="373" name="楕円 372"/>
        <xdr:cNvSpPr/>
      </xdr:nvSpPr>
      <xdr:spPr>
        <a:xfrm>
          <a:off x="7810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70757</xdr:rowOff>
    </xdr:from>
    <xdr:to>
      <xdr:col>45</xdr:col>
      <xdr:colOff>177800</xdr:colOff>
      <xdr:row>86</xdr:row>
      <xdr:rowOff>74023</xdr:rowOff>
    </xdr:to>
    <xdr:cxnSp macro="">
      <xdr:nvCxnSpPr>
        <xdr:cNvPr id="374" name="直線コネクタ 373"/>
        <xdr:cNvCxnSpPr/>
      </xdr:nvCxnSpPr>
      <xdr:spPr>
        <a:xfrm flipV="1">
          <a:off x="7861300" y="1481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23223</xdr:rowOff>
    </xdr:from>
    <xdr:to>
      <xdr:col>36</xdr:col>
      <xdr:colOff>165100</xdr:colOff>
      <xdr:row>86</xdr:row>
      <xdr:rowOff>124823</xdr:rowOff>
    </xdr:to>
    <xdr:sp macro="" textlink="">
      <xdr:nvSpPr>
        <xdr:cNvPr id="375" name="楕円 374"/>
        <xdr:cNvSpPr/>
      </xdr:nvSpPr>
      <xdr:spPr>
        <a:xfrm>
          <a:off x="6921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74023</xdr:rowOff>
    </xdr:from>
    <xdr:to>
      <xdr:col>41</xdr:col>
      <xdr:colOff>50800</xdr:colOff>
      <xdr:row>86</xdr:row>
      <xdr:rowOff>74023</xdr:rowOff>
    </xdr:to>
    <xdr:cxnSp macro="">
      <xdr:nvCxnSpPr>
        <xdr:cNvPr id="376" name="直線コネクタ 375"/>
        <xdr:cNvCxnSpPr/>
      </xdr:nvCxnSpPr>
      <xdr:spPr>
        <a:xfrm>
          <a:off x="6972300" y="1481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95629</xdr:rowOff>
    </xdr:from>
    <xdr:ext cx="469744" cy="259045"/>
    <xdr:sp macro="" textlink="">
      <xdr:nvSpPr>
        <xdr:cNvPr id="380" name="n_4aveValue【福祉施設】&#10;一人当たり面積"/>
        <xdr:cNvSpPr txBox="1"/>
      </xdr:nvSpPr>
      <xdr:spPr>
        <a:xfrm>
          <a:off x="67374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112684</xdr:rowOff>
    </xdr:from>
    <xdr:ext cx="469744" cy="259045"/>
    <xdr:sp macro="" textlink="">
      <xdr:nvSpPr>
        <xdr:cNvPr id="381" name="n_1mainValue【福祉施設】&#10;一人当たり面積"/>
        <xdr:cNvSpPr txBox="1"/>
      </xdr:nvSpPr>
      <xdr:spPr>
        <a:xfrm>
          <a:off x="9391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112684</xdr:rowOff>
    </xdr:from>
    <xdr:ext cx="469744" cy="259045"/>
    <xdr:sp macro="" textlink="">
      <xdr:nvSpPr>
        <xdr:cNvPr id="382" name="n_2mainValue【福祉施設】&#10;一人当たり面積"/>
        <xdr:cNvSpPr txBox="1"/>
      </xdr:nvSpPr>
      <xdr:spPr>
        <a:xfrm>
          <a:off x="8515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115950</xdr:rowOff>
    </xdr:from>
    <xdr:ext cx="469744" cy="259045"/>
    <xdr:sp macro="" textlink="">
      <xdr:nvSpPr>
        <xdr:cNvPr id="383" name="n_3mainValue【福祉施設】&#10;一人当たり面積"/>
        <xdr:cNvSpPr txBox="1"/>
      </xdr:nvSpPr>
      <xdr:spPr>
        <a:xfrm>
          <a:off x="7626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115950</xdr:rowOff>
    </xdr:from>
    <xdr:ext cx="469744" cy="259045"/>
    <xdr:sp macro="" textlink="">
      <xdr:nvSpPr>
        <xdr:cNvPr id="384" name="n_4mainValue【福祉施設】&#10;一人当たり面積"/>
        <xdr:cNvSpPr txBox="1"/>
      </xdr:nvSpPr>
      <xdr:spPr>
        <a:xfrm>
          <a:off x="6737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xdr:rowOff>
    </xdr:from>
    <xdr:to>
      <xdr:col>6</xdr:col>
      <xdr:colOff>38100</xdr:colOff>
      <xdr:row>104</xdr:row>
      <xdr:rowOff>102507</xdr:rowOff>
    </xdr:to>
    <xdr:sp macro="" textlink="">
      <xdr:nvSpPr>
        <xdr:cNvPr id="420" name="フローチャート: 判断 419"/>
        <xdr:cNvSpPr/>
      </xdr:nvSpPr>
      <xdr:spPr>
        <a:xfrm>
          <a:off x="1079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149498</xdr:rowOff>
    </xdr:from>
    <xdr:to>
      <xdr:col>24</xdr:col>
      <xdr:colOff>114300</xdr:colOff>
      <xdr:row>107</xdr:row>
      <xdr:rowOff>79648</xdr:rowOff>
    </xdr:to>
    <xdr:sp macro="" textlink="">
      <xdr:nvSpPr>
        <xdr:cNvPr id="426" name="楕円 425"/>
        <xdr:cNvSpPr/>
      </xdr:nvSpPr>
      <xdr:spPr>
        <a:xfrm>
          <a:off x="4584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127925</xdr:rowOff>
    </xdr:from>
    <xdr:ext cx="405111" cy="259045"/>
    <xdr:sp macro="" textlink="">
      <xdr:nvSpPr>
        <xdr:cNvPr id="427" name="【市民会館】&#10;有形固定資産減価償却率該当値テキスト"/>
        <xdr:cNvSpPr txBox="1"/>
      </xdr:nvSpPr>
      <xdr:spPr>
        <a:xfrm>
          <a:off x="4673600"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113574</xdr:rowOff>
    </xdr:from>
    <xdr:to>
      <xdr:col>20</xdr:col>
      <xdr:colOff>38100</xdr:colOff>
      <xdr:row>107</xdr:row>
      <xdr:rowOff>43724</xdr:rowOff>
    </xdr:to>
    <xdr:sp macro="" textlink="">
      <xdr:nvSpPr>
        <xdr:cNvPr id="428" name="楕円 427"/>
        <xdr:cNvSpPr/>
      </xdr:nvSpPr>
      <xdr:spPr>
        <a:xfrm>
          <a:off x="3746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164374</xdr:rowOff>
    </xdr:from>
    <xdr:to>
      <xdr:col>24</xdr:col>
      <xdr:colOff>63500</xdr:colOff>
      <xdr:row>107</xdr:row>
      <xdr:rowOff>28848</xdr:rowOff>
    </xdr:to>
    <xdr:cxnSp macro="">
      <xdr:nvCxnSpPr>
        <xdr:cNvPr id="429" name="直線コネクタ 428"/>
        <xdr:cNvCxnSpPr/>
      </xdr:nvCxnSpPr>
      <xdr:spPr>
        <a:xfrm>
          <a:off x="3797300" y="183380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77651</xdr:rowOff>
    </xdr:from>
    <xdr:to>
      <xdr:col>15</xdr:col>
      <xdr:colOff>101600</xdr:colOff>
      <xdr:row>107</xdr:row>
      <xdr:rowOff>7801</xdr:rowOff>
    </xdr:to>
    <xdr:sp macro="" textlink="">
      <xdr:nvSpPr>
        <xdr:cNvPr id="430" name="楕円 429"/>
        <xdr:cNvSpPr/>
      </xdr:nvSpPr>
      <xdr:spPr>
        <a:xfrm>
          <a:off x="2857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128451</xdr:rowOff>
    </xdr:from>
    <xdr:to>
      <xdr:col>19</xdr:col>
      <xdr:colOff>177800</xdr:colOff>
      <xdr:row>106</xdr:row>
      <xdr:rowOff>164374</xdr:rowOff>
    </xdr:to>
    <xdr:cxnSp macro="">
      <xdr:nvCxnSpPr>
        <xdr:cNvPr id="431" name="直線コネクタ 430"/>
        <xdr:cNvCxnSpPr/>
      </xdr:nvCxnSpPr>
      <xdr:spPr>
        <a:xfrm>
          <a:off x="2908300" y="18302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159294</xdr:rowOff>
    </xdr:from>
    <xdr:to>
      <xdr:col>10</xdr:col>
      <xdr:colOff>165100</xdr:colOff>
      <xdr:row>107</xdr:row>
      <xdr:rowOff>89444</xdr:rowOff>
    </xdr:to>
    <xdr:sp macro="" textlink="">
      <xdr:nvSpPr>
        <xdr:cNvPr id="432" name="楕円 431"/>
        <xdr:cNvSpPr/>
      </xdr:nvSpPr>
      <xdr:spPr>
        <a:xfrm>
          <a:off x="1968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128451</xdr:rowOff>
    </xdr:from>
    <xdr:to>
      <xdr:col>15</xdr:col>
      <xdr:colOff>50800</xdr:colOff>
      <xdr:row>107</xdr:row>
      <xdr:rowOff>38644</xdr:rowOff>
    </xdr:to>
    <xdr:cxnSp macro="">
      <xdr:nvCxnSpPr>
        <xdr:cNvPr id="433" name="直線コネクタ 432"/>
        <xdr:cNvCxnSpPr/>
      </xdr:nvCxnSpPr>
      <xdr:spPr>
        <a:xfrm flipV="1">
          <a:off x="2019300" y="183021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123371</xdr:rowOff>
    </xdr:from>
    <xdr:to>
      <xdr:col>6</xdr:col>
      <xdr:colOff>38100</xdr:colOff>
      <xdr:row>107</xdr:row>
      <xdr:rowOff>53521</xdr:rowOff>
    </xdr:to>
    <xdr:sp macro="" textlink="">
      <xdr:nvSpPr>
        <xdr:cNvPr id="434" name="楕円 433"/>
        <xdr:cNvSpPr/>
      </xdr:nvSpPr>
      <xdr:spPr>
        <a:xfrm>
          <a:off x="1079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2721</xdr:rowOff>
    </xdr:from>
    <xdr:to>
      <xdr:col>10</xdr:col>
      <xdr:colOff>114300</xdr:colOff>
      <xdr:row>107</xdr:row>
      <xdr:rowOff>38644</xdr:rowOff>
    </xdr:to>
    <xdr:cxnSp macro="">
      <xdr:nvCxnSpPr>
        <xdr:cNvPr id="435" name="直線コネクタ 434"/>
        <xdr:cNvCxnSpPr/>
      </xdr:nvCxnSpPr>
      <xdr:spPr>
        <a:xfrm>
          <a:off x="1130300" y="183478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39" name="n_4aveValue【市民会館】&#10;有形固定資産減価償却率"/>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34851</xdr:rowOff>
    </xdr:from>
    <xdr:ext cx="405111" cy="259045"/>
    <xdr:sp macro="" textlink="">
      <xdr:nvSpPr>
        <xdr:cNvPr id="440" name="n_1mainValue【市民会館】&#10;有形固定資産減価償却率"/>
        <xdr:cNvSpPr txBox="1"/>
      </xdr:nvSpPr>
      <xdr:spPr>
        <a:xfrm>
          <a:off x="35820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170378</xdr:rowOff>
    </xdr:from>
    <xdr:ext cx="405111" cy="259045"/>
    <xdr:sp macro="" textlink="">
      <xdr:nvSpPr>
        <xdr:cNvPr id="441" name="n_2mainValue【市民会館】&#10;有形固定資産減価償却率"/>
        <xdr:cNvSpPr txBox="1"/>
      </xdr:nvSpPr>
      <xdr:spPr>
        <a:xfrm>
          <a:off x="2705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80571</xdr:rowOff>
    </xdr:from>
    <xdr:ext cx="405111" cy="259045"/>
    <xdr:sp macro="" textlink="">
      <xdr:nvSpPr>
        <xdr:cNvPr id="442" name="n_3mainValue【市民会館】&#10;有形固定資産減価償却率"/>
        <xdr:cNvSpPr txBox="1"/>
      </xdr:nvSpPr>
      <xdr:spPr>
        <a:xfrm>
          <a:off x="1816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44648</xdr:rowOff>
    </xdr:from>
    <xdr:ext cx="405111" cy="259045"/>
    <xdr:sp macro="" textlink="">
      <xdr:nvSpPr>
        <xdr:cNvPr id="443" name="n_4mainValue【市民会館】&#10;有形固定資産減価償却率"/>
        <xdr:cNvSpPr txBox="1"/>
      </xdr:nvSpPr>
      <xdr:spPr>
        <a:xfrm>
          <a:off x="927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74930</xdr:rowOff>
    </xdr:from>
    <xdr:to>
      <xdr:col>36</xdr:col>
      <xdr:colOff>165100</xdr:colOff>
      <xdr:row>105</xdr:row>
      <xdr:rowOff>5080</xdr:rowOff>
    </xdr:to>
    <xdr:sp macro="" textlink="">
      <xdr:nvSpPr>
        <xdr:cNvPr id="477" name="フローチャート: 判断 476"/>
        <xdr:cNvSpPr/>
      </xdr:nvSpPr>
      <xdr:spPr>
        <a:xfrm>
          <a:off x="6921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83" name="楕円 482"/>
        <xdr:cNvSpPr/>
      </xdr:nvSpPr>
      <xdr:spPr>
        <a:xfrm>
          <a:off x="10426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41927</xdr:rowOff>
    </xdr:from>
    <xdr:ext cx="469744" cy="259045"/>
    <xdr:sp macro="" textlink="">
      <xdr:nvSpPr>
        <xdr:cNvPr id="484" name="【市民会館】&#10;一人当たり面積該当値テキスト"/>
        <xdr:cNvSpPr txBox="1"/>
      </xdr:nvSpPr>
      <xdr:spPr>
        <a:xfrm>
          <a:off x="10515600"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71120</xdr:rowOff>
    </xdr:from>
    <xdr:to>
      <xdr:col>50</xdr:col>
      <xdr:colOff>165100</xdr:colOff>
      <xdr:row>106</xdr:row>
      <xdr:rowOff>1270</xdr:rowOff>
    </xdr:to>
    <xdr:sp macro="" textlink="">
      <xdr:nvSpPr>
        <xdr:cNvPr id="485" name="楕円 484"/>
        <xdr:cNvSpPr/>
      </xdr:nvSpPr>
      <xdr:spPr>
        <a:xfrm>
          <a:off x="9588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114300</xdr:rowOff>
    </xdr:from>
    <xdr:to>
      <xdr:col>55</xdr:col>
      <xdr:colOff>0</xdr:colOff>
      <xdr:row>105</xdr:row>
      <xdr:rowOff>121920</xdr:rowOff>
    </xdr:to>
    <xdr:cxnSp macro="">
      <xdr:nvCxnSpPr>
        <xdr:cNvPr id="486" name="直線コネクタ 485"/>
        <xdr:cNvCxnSpPr/>
      </xdr:nvCxnSpPr>
      <xdr:spPr>
        <a:xfrm flipV="1">
          <a:off x="9639300" y="18116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78739</xdr:rowOff>
    </xdr:from>
    <xdr:to>
      <xdr:col>46</xdr:col>
      <xdr:colOff>38100</xdr:colOff>
      <xdr:row>106</xdr:row>
      <xdr:rowOff>8889</xdr:rowOff>
    </xdr:to>
    <xdr:sp macro="" textlink="">
      <xdr:nvSpPr>
        <xdr:cNvPr id="487" name="楕円 486"/>
        <xdr:cNvSpPr/>
      </xdr:nvSpPr>
      <xdr:spPr>
        <a:xfrm>
          <a:off x="8699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121920</xdr:rowOff>
    </xdr:from>
    <xdr:to>
      <xdr:col>50</xdr:col>
      <xdr:colOff>114300</xdr:colOff>
      <xdr:row>105</xdr:row>
      <xdr:rowOff>129539</xdr:rowOff>
    </xdr:to>
    <xdr:cxnSp macro="">
      <xdr:nvCxnSpPr>
        <xdr:cNvPr id="488" name="直線コネクタ 487"/>
        <xdr:cNvCxnSpPr/>
      </xdr:nvCxnSpPr>
      <xdr:spPr>
        <a:xfrm flipV="1">
          <a:off x="8750300" y="18124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86361</xdr:rowOff>
    </xdr:from>
    <xdr:to>
      <xdr:col>41</xdr:col>
      <xdr:colOff>101600</xdr:colOff>
      <xdr:row>106</xdr:row>
      <xdr:rowOff>16511</xdr:rowOff>
    </xdr:to>
    <xdr:sp macro="" textlink="">
      <xdr:nvSpPr>
        <xdr:cNvPr id="489" name="楕円 488"/>
        <xdr:cNvSpPr/>
      </xdr:nvSpPr>
      <xdr:spPr>
        <a:xfrm>
          <a:off x="7810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129539</xdr:rowOff>
    </xdr:from>
    <xdr:to>
      <xdr:col>45</xdr:col>
      <xdr:colOff>177800</xdr:colOff>
      <xdr:row>105</xdr:row>
      <xdr:rowOff>137161</xdr:rowOff>
    </xdr:to>
    <xdr:cxnSp macro="">
      <xdr:nvCxnSpPr>
        <xdr:cNvPr id="490" name="直線コネクタ 489"/>
        <xdr:cNvCxnSpPr/>
      </xdr:nvCxnSpPr>
      <xdr:spPr>
        <a:xfrm flipV="1">
          <a:off x="7861300" y="18131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91" name="楕円 490"/>
        <xdr:cNvSpPr/>
      </xdr:nvSpPr>
      <xdr:spPr>
        <a:xfrm>
          <a:off x="692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137161</xdr:rowOff>
    </xdr:from>
    <xdr:to>
      <xdr:col>41</xdr:col>
      <xdr:colOff>50800</xdr:colOff>
      <xdr:row>105</xdr:row>
      <xdr:rowOff>144780</xdr:rowOff>
    </xdr:to>
    <xdr:cxnSp macro="">
      <xdr:nvCxnSpPr>
        <xdr:cNvPr id="492" name="直線コネクタ 491"/>
        <xdr:cNvCxnSpPr/>
      </xdr:nvCxnSpPr>
      <xdr:spPr>
        <a:xfrm flipV="1">
          <a:off x="6972300" y="1813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21607</xdr:rowOff>
    </xdr:from>
    <xdr:ext cx="469744" cy="259045"/>
    <xdr:sp macro="" textlink="">
      <xdr:nvSpPr>
        <xdr:cNvPr id="496" name="n_4aveValue【市民会館】&#10;一人当たり面積"/>
        <xdr:cNvSpPr txBox="1"/>
      </xdr:nvSpPr>
      <xdr:spPr>
        <a:xfrm>
          <a:off x="6737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163847</xdr:rowOff>
    </xdr:from>
    <xdr:ext cx="469744" cy="259045"/>
    <xdr:sp macro="" textlink="">
      <xdr:nvSpPr>
        <xdr:cNvPr id="497" name="n_1mainValue【市民会館】&#10;一人当たり面積"/>
        <xdr:cNvSpPr txBox="1"/>
      </xdr:nvSpPr>
      <xdr:spPr>
        <a:xfrm>
          <a:off x="9391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xdr:rowOff>
    </xdr:from>
    <xdr:ext cx="469744" cy="259045"/>
    <xdr:sp macro="" textlink="">
      <xdr:nvSpPr>
        <xdr:cNvPr id="498" name="n_2mainValue【市民会館】&#10;一人当たり面積"/>
        <xdr:cNvSpPr txBox="1"/>
      </xdr:nvSpPr>
      <xdr:spPr>
        <a:xfrm>
          <a:off x="8515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7638</xdr:rowOff>
    </xdr:from>
    <xdr:ext cx="469744" cy="259045"/>
    <xdr:sp macro="" textlink="">
      <xdr:nvSpPr>
        <xdr:cNvPr id="499" name="n_3mainValue【市民会館】&#10;一人当たり面積"/>
        <xdr:cNvSpPr txBox="1"/>
      </xdr:nvSpPr>
      <xdr:spPr>
        <a:xfrm>
          <a:off x="7626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500" name="n_4main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5" name="テキスト ボックス 54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3" name="テキスト ボックス 55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5" name="テキスト ボックス 55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557" name="直線コネクタ 556"/>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558"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59" name="直線コネクタ 558"/>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560"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561" name="直線コネクタ 560"/>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562"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563" name="フローチャート: 判断 562"/>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564" name="フローチャート: 判断 563"/>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565" name="フローチャート: 判断 564"/>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566" name="フローチャート: 判断 565"/>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567" name="フローチャート: 判断 566"/>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573" name="楕円 572"/>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137177</xdr:rowOff>
    </xdr:from>
    <xdr:ext cx="405111" cy="259045"/>
    <xdr:sp macro="" textlink="">
      <xdr:nvSpPr>
        <xdr:cNvPr id="574" name="【消防施設】&#10;有形固定資産減価償却率該当値テキスト"/>
        <xdr:cNvSpPr txBox="1"/>
      </xdr:nvSpPr>
      <xdr:spPr>
        <a:xfrm>
          <a:off x="16357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74930</xdr:rowOff>
    </xdr:from>
    <xdr:to>
      <xdr:col>81</xdr:col>
      <xdr:colOff>101600</xdr:colOff>
      <xdr:row>82</xdr:row>
      <xdr:rowOff>5080</xdr:rowOff>
    </xdr:to>
    <xdr:sp macro="" textlink="">
      <xdr:nvSpPr>
        <xdr:cNvPr id="575" name="楕円 574"/>
        <xdr:cNvSpPr/>
      </xdr:nvSpPr>
      <xdr:spPr>
        <a:xfrm>
          <a:off x="15430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125730</xdr:rowOff>
    </xdr:from>
    <xdr:to>
      <xdr:col>85</xdr:col>
      <xdr:colOff>127000</xdr:colOff>
      <xdr:row>82</xdr:row>
      <xdr:rowOff>38100</xdr:rowOff>
    </xdr:to>
    <xdr:cxnSp macro="">
      <xdr:nvCxnSpPr>
        <xdr:cNvPr id="576" name="直線コネクタ 575"/>
        <xdr:cNvCxnSpPr/>
      </xdr:nvCxnSpPr>
      <xdr:spPr>
        <a:xfrm>
          <a:off x="15481300" y="14013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80645</xdr:rowOff>
    </xdr:from>
    <xdr:to>
      <xdr:col>76</xdr:col>
      <xdr:colOff>165100</xdr:colOff>
      <xdr:row>82</xdr:row>
      <xdr:rowOff>10795</xdr:rowOff>
    </xdr:to>
    <xdr:sp macro="" textlink="">
      <xdr:nvSpPr>
        <xdr:cNvPr id="577" name="楕円 576"/>
        <xdr:cNvSpPr/>
      </xdr:nvSpPr>
      <xdr:spPr>
        <a:xfrm>
          <a:off x="14541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125730</xdr:rowOff>
    </xdr:from>
    <xdr:to>
      <xdr:col>81</xdr:col>
      <xdr:colOff>50800</xdr:colOff>
      <xdr:row>81</xdr:row>
      <xdr:rowOff>131445</xdr:rowOff>
    </xdr:to>
    <xdr:cxnSp macro="">
      <xdr:nvCxnSpPr>
        <xdr:cNvPr id="578" name="直線コネクタ 577"/>
        <xdr:cNvCxnSpPr/>
      </xdr:nvCxnSpPr>
      <xdr:spPr>
        <a:xfrm flipV="1">
          <a:off x="14592300" y="14013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107314</xdr:rowOff>
    </xdr:from>
    <xdr:to>
      <xdr:col>72</xdr:col>
      <xdr:colOff>38100</xdr:colOff>
      <xdr:row>82</xdr:row>
      <xdr:rowOff>37464</xdr:rowOff>
    </xdr:to>
    <xdr:sp macro="" textlink="">
      <xdr:nvSpPr>
        <xdr:cNvPr id="579" name="楕円 578"/>
        <xdr:cNvSpPr/>
      </xdr:nvSpPr>
      <xdr:spPr>
        <a:xfrm>
          <a:off x="13652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131445</xdr:rowOff>
    </xdr:from>
    <xdr:to>
      <xdr:col>76</xdr:col>
      <xdr:colOff>114300</xdr:colOff>
      <xdr:row>81</xdr:row>
      <xdr:rowOff>158114</xdr:rowOff>
    </xdr:to>
    <xdr:cxnSp macro="">
      <xdr:nvCxnSpPr>
        <xdr:cNvPr id="580" name="直線コネクタ 579"/>
        <xdr:cNvCxnSpPr/>
      </xdr:nvCxnSpPr>
      <xdr:spPr>
        <a:xfrm flipV="1">
          <a:off x="13703300" y="140188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50164</xdr:rowOff>
    </xdr:from>
    <xdr:to>
      <xdr:col>67</xdr:col>
      <xdr:colOff>101600</xdr:colOff>
      <xdr:row>82</xdr:row>
      <xdr:rowOff>151764</xdr:rowOff>
    </xdr:to>
    <xdr:sp macro="" textlink="">
      <xdr:nvSpPr>
        <xdr:cNvPr id="581" name="楕円 580"/>
        <xdr:cNvSpPr/>
      </xdr:nvSpPr>
      <xdr:spPr>
        <a:xfrm>
          <a:off x="12763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158114</xdr:rowOff>
    </xdr:from>
    <xdr:to>
      <xdr:col>71</xdr:col>
      <xdr:colOff>177800</xdr:colOff>
      <xdr:row>82</xdr:row>
      <xdr:rowOff>100964</xdr:rowOff>
    </xdr:to>
    <xdr:cxnSp macro="">
      <xdr:nvCxnSpPr>
        <xdr:cNvPr id="582" name="直線コネクタ 581"/>
        <xdr:cNvCxnSpPr/>
      </xdr:nvCxnSpPr>
      <xdr:spPr>
        <a:xfrm flipV="1">
          <a:off x="12814300" y="140455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583"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584"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585"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586"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167657</xdr:rowOff>
    </xdr:from>
    <xdr:ext cx="405111" cy="259045"/>
    <xdr:sp macro="" textlink="">
      <xdr:nvSpPr>
        <xdr:cNvPr id="587" name="n_1mainValue【消防施設】&#10;有形固定資産減価償却率"/>
        <xdr:cNvSpPr txBox="1"/>
      </xdr:nvSpPr>
      <xdr:spPr>
        <a:xfrm>
          <a:off x="15266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1922</xdr:rowOff>
    </xdr:from>
    <xdr:ext cx="405111" cy="259045"/>
    <xdr:sp macro="" textlink="">
      <xdr:nvSpPr>
        <xdr:cNvPr id="588" name="n_2mainValue【消防施設】&#10;有形固定資産減価償却率"/>
        <xdr:cNvSpPr txBox="1"/>
      </xdr:nvSpPr>
      <xdr:spPr>
        <a:xfrm>
          <a:off x="14389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28591</xdr:rowOff>
    </xdr:from>
    <xdr:ext cx="405111" cy="259045"/>
    <xdr:sp macro="" textlink="">
      <xdr:nvSpPr>
        <xdr:cNvPr id="589" name="n_3mainValue【消防施設】&#10;有形固定資産減価償却率"/>
        <xdr:cNvSpPr txBox="1"/>
      </xdr:nvSpPr>
      <xdr:spPr>
        <a:xfrm>
          <a:off x="13500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142891</xdr:rowOff>
    </xdr:from>
    <xdr:ext cx="405111" cy="259045"/>
    <xdr:sp macro="" textlink="">
      <xdr:nvSpPr>
        <xdr:cNvPr id="590" name="n_4mainValue【消防施設】&#10;有形固定資産減価償却率"/>
        <xdr:cNvSpPr txBox="1"/>
      </xdr:nvSpPr>
      <xdr:spPr>
        <a:xfrm>
          <a:off x="12611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1" name="直線コネクタ 60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2" name="テキスト ボックス 60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3" name="直線コネクタ 60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4" name="テキスト ボックス 60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5" name="直線コネクタ 6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6" name="テキスト ボックス 6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7" name="直線コネクタ 60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8" name="テキスト ボックス 60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9" name="直線コネクタ 60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0" name="テキスト ボックス 60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614" name="直線コネクタ 613"/>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15"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16" name="直線コネクタ 615"/>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617"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618" name="直線コネクタ 617"/>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19"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20" name="フローチャート: 判断 619"/>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621" name="フローチャート: 判断 620"/>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622" name="フローチャート: 判断 621"/>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23" name="フローチャート: 判断 62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53339</xdr:rowOff>
    </xdr:from>
    <xdr:to>
      <xdr:col>98</xdr:col>
      <xdr:colOff>38100</xdr:colOff>
      <xdr:row>85</xdr:row>
      <xdr:rowOff>154939</xdr:rowOff>
    </xdr:to>
    <xdr:sp macro="" textlink="">
      <xdr:nvSpPr>
        <xdr:cNvPr id="624" name="フローチャート: 判断 623"/>
        <xdr:cNvSpPr/>
      </xdr:nvSpPr>
      <xdr:spPr>
        <a:xfrm>
          <a:off x="186055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167639</xdr:rowOff>
    </xdr:from>
    <xdr:to>
      <xdr:col>116</xdr:col>
      <xdr:colOff>114300</xdr:colOff>
      <xdr:row>86</xdr:row>
      <xdr:rowOff>97789</xdr:rowOff>
    </xdr:to>
    <xdr:sp macro="" textlink="">
      <xdr:nvSpPr>
        <xdr:cNvPr id="630" name="楕円 629"/>
        <xdr:cNvSpPr/>
      </xdr:nvSpPr>
      <xdr:spPr>
        <a:xfrm>
          <a:off x="221107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82566</xdr:rowOff>
    </xdr:from>
    <xdr:ext cx="469744" cy="259045"/>
    <xdr:sp macro="" textlink="">
      <xdr:nvSpPr>
        <xdr:cNvPr id="631" name="【消防施設】&#10;一人当たり面積該当値テキスト"/>
        <xdr:cNvSpPr txBox="1"/>
      </xdr:nvSpPr>
      <xdr:spPr>
        <a:xfrm>
          <a:off x="22199600" y="1465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168911</xdr:rowOff>
    </xdr:from>
    <xdr:to>
      <xdr:col>112</xdr:col>
      <xdr:colOff>38100</xdr:colOff>
      <xdr:row>86</xdr:row>
      <xdr:rowOff>99061</xdr:rowOff>
    </xdr:to>
    <xdr:sp macro="" textlink="">
      <xdr:nvSpPr>
        <xdr:cNvPr id="632" name="楕円 631"/>
        <xdr:cNvSpPr/>
      </xdr:nvSpPr>
      <xdr:spPr>
        <a:xfrm>
          <a:off x="21272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46989</xdr:rowOff>
    </xdr:from>
    <xdr:to>
      <xdr:col>116</xdr:col>
      <xdr:colOff>63500</xdr:colOff>
      <xdr:row>86</xdr:row>
      <xdr:rowOff>48261</xdr:rowOff>
    </xdr:to>
    <xdr:cxnSp macro="">
      <xdr:nvCxnSpPr>
        <xdr:cNvPr id="633" name="直線コネクタ 632"/>
        <xdr:cNvCxnSpPr/>
      </xdr:nvCxnSpPr>
      <xdr:spPr>
        <a:xfrm flipV="1">
          <a:off x="21323300" y="147916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xdr:rowOff>
    </xdr:from>
    <xdr:to>
      <xdr:col>107</xdr:col>
      <xdr:colOff>101600</xdr:colOff>
      <xdr:row>86</xdr:row>
      <xdr:rowOff>102870</xdr:rowOff>
    </xdr:to>
    <xdr:sp macro="" textlink="">
      <xdr:nvSpPr>
        <xdr:cNvPr id="634" name="楕円 633"/>
        <xdr:cNvSpPr/>
      </xdr:nvSpPr>
      <xdr:spPr>
        <a:xfrm>
          <a:off x="20383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48261</xdr:rowOff>
    </xdr:from>
    <xdr:to>
      <xdr:col>111</xdr:col>
      <xdr:colOff>177800</xdr:colOff>
      <xdr:row>86</xdr:row>
      <xdr:rowOff>52070</xdr:rowOff>
    </xdr:to>
    <xdr:cxnSp macro="">
      <xdr:nvCxnSpPr>
        <xdr:cNvPr id="635" name="直線コネクタ 634"/>
        <xdr:cNvCxnSpPr/>
      </xdr:nvCxnSpPr>
      <xdr:spPr>
        <a:xfrm flipV="1">
          <a:off x="20434300" y="14792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170180</xdr:rowOff>
    </xdr:from>
    <xdr:to>
      <xdr:col>102</xdr:col>
      <xdr:colOff>165100</xdr:colOff>
      <xdr:row>86</xdr:row>
      <xdr:rowOff>100330</xdr:rowOff>
    </xdr:to>
    <xdr:sp macro="" textlink="">
      <xdr:nvSpPr>
        <xdr:cNvPr id="636" name="楕円 635"/>
        <xdr:cNvSpPr/>
      </xdr:nvSpPr>
      <xdr:spPr>
        <a:xfrm>
          <a:off x="19494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49530</xdr:rowOff>
    </xdr:from>
    <xdr:to>
      <xdr:col>107</xdr:col>
      <xdr:colOff>50800</xdr:colOff>
      <xdr:row>86</xdr:row>
      <xdr:rowOff>52070</xdr:rowOff>
    </xdr:to>
    <xdr:cxnSp macro="">
      <xdr:nvCxnSpPr>
        <xdr:cNvPr id="637" name="直線コネクタ 636"/>
        <xdr:cNvCxnSpPr/>
      </xdr:nvCxnSpPr>
      <xdr:spPr>
        <a:xfrm>
          <a:off x="19545300" y="147942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3811</xdr:rowOff>
    </xdr:from>
    <xdr:to>
      <xdr:col>98</xdr:col>
      <xdr:colOff>38100</xdr:colOff>
      <xdr:row>86</xdr:row>
      <xdr:rowOff>105411</xdr:rowOff>
    </xdr:to>
    <xdr:sp macro="" textlink="">
      <xdr:nvSpPr>
        <xdr:cNvPr id="638" name="楕円 637"/>
        <xdr:cNvSpPr/>
      </xdr:nvSpPr>
      <xdr:spPr>
        <a:xfrm>
          <a:off x="18605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49530</xdr:rowOff>
    </xdr:from>
    <xdr:to>
      <xdr:col>102</xdr:col>
      <xdr:colOff>114300</xdr:colOff>
      <xdr:row>86</xdr:row>
      <xdr:rowOff>54611</xdr:rowOff>
    </xdr:to>
    <xdr:cxnSp macro="">
      <xdr:nvCxnSpPr>
        <xdr:cNvPr id="639" name="直線コネクタ 638"/>
        <xdr:cNvCxnSpPr/>
      </xdr:nvCxnSpPr>
      <xdr:spPr>
        <a:xfrm flipV="1">
          <a:off x="18656300" y="147942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640"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641"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2"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xdr:rowOff>
    </xdr:from>
    <xdr:ext cx="469744" cy="259045"/>
    <xdr:sp macro="" textlink="">
      <xdr:nvSpPr>
        <xdr:cNvPr id="643" name="n_4aveValue【消防施設】&#10;一人当たり面積"/>
        <xdr:cNvSpPr txBox="1"/>
      </xdr:nvSpPr>
      <xdr:spPr>
        <a:xfrm>
          <a:off x="18421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90188</xdr:rowOff>
    </xdr:from>
    <xdr:ext cx="469744" cy="259045"/>
    <xdr:sp macro="" textlink="">
      <xdr:nvSpPr>
        <xdr:cNvPr id="644" name="n_1mainValue【消防施設】&#10;一人当たり面積"/>
        <xdr:cNvSpPr txBox="1"/>
      </xdr:nvSpPr>
      <xdr:spPr>
        <a:xfrm>
          <a:off x="210757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93997</xdr:rowOff>
    </xdr:from>
    <xdr:ext cx="469744" cy="259045"/>
    <xdr:sp macro="" textlink="">
      <xdr:nvSpPr>
        <xdr:cNvPr id="645" name="n_2mainValue【消防施設】&#10;一人当たり面積"/>
        <xdr:cNvSpPr txBox="1"/>
      </xdr:nvSpPr>
      <xdr:spPr>
        <a:xfrm>
          <a:off x="201994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91457</xdr:rowOff>
    </xdr:from>
    <xdr:ext cx="469744" cy="259045"/>
    <xdr:sp macro="" textlink="">
      <xdr:nvSpPr>
        <xdr:cNvPr id="646" name="n_3mainValue【消防施設】&#10;一人当たり面積"/>
        <xdr:cNvSpPr txBox="1"/>
      </xdr:nvSpPr>
      <xdr:spPr>
        <a:xfrm>
          <a:off x="19310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96538</xdr:rowOff>
    </xdr:from>
    <xdr:ext cx="469744" cy="259045"/>
    <xdr:sp macro="" textlink="">
      <xdr:nvSpPr>
        <xdr:cNvPr id="647" name="n_4mainValue【消防施設】&#10;一人当たり面積"/>
        <xdr:cNvSpPr txBox="1"/>
      </xdr:nvSpPr>
      <xdr:spPr>
        <a:xfrm>
          <a:off x="184214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0" name="テキスト ボックス 6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0" name="テキスト ボックス 6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673" name="直線コネクタ 672"/>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674"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675" name="直線コネクタ 674"/>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76"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77" name="直線コネクタ 676"/>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78"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9" name="フローチャート: 判断 678"/>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680" name="フローチャート: 判断 679"/>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681" name="フローチャート: 判断 680"/>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682" name="フローチャート: 判断 681"/>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683" name="フローチャート: 判断 682"/>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138068</xdr:rowOff>
    </xdr:from>
    <xdr:to>
      <xdr:col>85</xdr:col>
      <xdr:colOff>177800</xdr:colOff>
      <xdr:row>108</xdr:row>
      <xdr:rowOff>68218</xdr:rowOff>
    </xdr:to>
    <xdr:sp macro="" textlink="">
      <xdr:nvSpPr>
        <xdr:cNvPr id="689" name="楕円 688"/>
        <xdr:cNvSpPr/>
      </xdr:nvSpPr>
      <xdr:spPr>
        <a:xfrm>
          <a:off x="16268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116495</xdr:rowOff>
    </xdr:from>
    <xdr:ext cx="405111" cy="259045"/>
    <xdr:sp macro="" textlink="">
      <xdr:nvSpPr>
        <xdr:cNvPr id="690" name="【庁舎】&#10;有形固定資産減価償却率該当値テキスト"/>
        <xdr:cNvSpPr txBox="1"/>
      </xdr:nvSpPr>
      <xdr:spPr>
        <a:xfrm>
          <a:off x="16357600"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123371</xdr:rowOff>
    </xdr:from>
    <xdr:to>
      <xdr:col>81</xdr:col>
      <xdr:colOff>101600</xdr:colOff>
      <xdr:row>108</xdr:row>
      <xdr:rowOff>53521</xdr:rowOff>
    </xdr:to>
    <xdr:sp macro="" textlink="">
      <xdr:nvSpPr>
        <xdr:cNvPr id="691" name="楕円 690"/>
        <xdr:cNvSpPr/>
      </xdr:nvSpPr>
      <xdr:spPr>
        <a:xfrm>
          <a:off x="15430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xdr:rowOff>
    </xdr:from>
    <xdr:to>
      <xdr:col>85</xdr:col>
      <xdr:colOff>127000</xdr:colOff>
      <xdr:row>108</xdr:row>
      <xdr:rowOff>17418</xdr:rowOff>
    </xdr:to>
    <xdr:cxnSp macro="">
      <xdr:nvCxnSpPr>
        <xdr:cNvPr id="692" name="直線コネクタ 691"/>
        <xdr:cNvCxnSpPr/>
      </xdr:nvCxnSpPr>
      <xdr:spPr>
        <a:xfrm>
          <a:off x="15481300" y="1851932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110308</xdr:rowOff>
    </xdr:from>
    <xdr:to>
      <xdr:col>76</xdr:col>
      <xdr:colOff>165100</xdr:colOff>
      <xdr:row>108</xdr:row>
      <xdr:rowOff>40458</xdr:rowOff>
    </xdr:to>
    <xdr:sp macro="" textlink="">
      <xdr:nvSpPr>
        <xdr:cNvPr id="693" name="楕円 692"/>
        <xdr:cNvSpPr/>
      </xdr:nvSpPr>
      <xdr:spPr>
        <a:xfrm>
          <a:off x="14541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2721</xdr:rowOff>
    </xdr:to>
    <xdr:cxnSp macro="">
      <xdr:nvCxnSpPr>
        <xdr:cNvPr id="694" name="直線コネクタ 693"/>
        <xdr:cNvCxnSpPr/>
      </xdr:nvCxnSpPr>
      <xdr:spPr>
        <a:xfrm>
          <a:off x="14592300" y="1850625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95613</xdr:rowOff>
    </xdr:from>
    <xdr:to>
      <xdr:col>72</xdr:col>
      <xdr:colOff>38100</xdr:colOff>
      <xdr:row>108</xdr:row>
      <xdr:rowOff>25763</xdr:rowOff>
    </xdr:to>
    <xdr:sp macro="" textlink="">
      <xdr:nvSpPr>
        <xdr:cNvPr id="695" name="楕円 694"/>
        <xdr:cNvSpPr/>
      </xdr:nvSpPr>
      <xdr:spPr>
        <a:xfrm>
          <a:off x="1365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146413</xdr:rowOff>
    </xdr:from>
    <xdr:to>
      <xdr:col>76</xdr:col>
      <xdr:colOff>114300</xdr:colOff>
      <xdr:row>107</xdr:row>
      <xdr:rowOff>161108</xdr:rowOff>
    </xdr:to>
    <xdr:cxnSp macro="">
      <xdr:nvCxnSpPr>
        <xdr:cNvPr id="696" name="直線コネクタ 695"/>
        <xdr:cNvCxnSpPr/>
      </xdr:nvCxnSpPr>
      <xdr:spPr>
        <a:xfrm>
          <a:off x="13703300" y="184915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102144</xdr:rowOff>
    </xdr:from>
    <xdr:to>
      <xdr:col>67</xdr:col>
      <xdr:colOff>101600</xdr:colOff>
      <xdr:row>108</xdr:row>
      <xdr:rowOff>32294</xdr:rowOff>
    </xdr:to>
    <xdr:sp macro="" textlink="">
      <xdr:nvSpPr>
        <xdr:cNvPr id="697" name="楕円 696"/>
        <xdr:cNvSpPr/>
      </xdr:nvSpPr>
      <xdr:spPr>
        <a:xfrm>
          <a:off x="1276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146413</xdr:rowOff>
    </xdr:from>
    <xdr:to>
      <xdr:col>71</xdr:col>
      <xdr:colOff>177800</xdr:colOff>
      <xdr:row>107</xdr:row>
      <xdr:rowOff>152944</xdr:rowOff>
    </xdr:to>
    <xdr:cxnSp macro="">
      <xdr:nvCxnSpPr>
        <xdr:cNvPr id="698" name="直線コネクタ 697"/>
        <xdr:cNvCxnSpPr/>
      </xdr:nvCxnSpPr>
      <xdr:spPr>
        <a:xfrm flipV="1">
          <a:off x="12814300" y="18491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699"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700"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701"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02"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44648</xdr:rowOff>
    </xdr:from>
    <xdr:ext cx="405111" cy="259045"/>
    <xdr:sp macro="" textlink="">
      <xdr:nvSpPr>
        <xdr:cNvPr id="703" name="n_1mainValue【庁舎】&#10;有形固定資産減価償却率"/>
        <xdr:cNvSpPr txBox="1"/>
      </xdr:nvSpPr>
      <xdr:spPr>
        <a:xfrm>
          <a:off x="152660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704" name="n_2mainValue【庁舎】&#10;有形固定資産減価償却率"/>
        <xdr:cNvSpPr txBox="1"/>
      </xdr:nvSpPr>
      <xdr:spPr>
        <a:xfrm>
          <a:off x="14389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16890</xdr:rowOff>
    </xdr:from>
    <xdr:ext cx="405111" cy="259045"/>
    <xdr:sp macro="" textlink="">
      <xdr:nvSpPr>
        <xdr:cNvPr id="705" name="n_3mainValue【庁舎】&#10;有形固定資産減価償却率"/>
        <xdr:cNvSpPr txBox="1"/>
      </xdr:nvSpPr>
      <xdr:spPr>
        <a:xfrm>
          <a:off x="13500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23421</xdr:rowOff>
    </xdr:from>
    <xdr:ext cx="405111" cy="259045"/>
    <xdr:sp macro="" textlink="">
      <xdr:nvSpPr>
        <xdr:cNvPr id="706" name="n_4mainValue【庁舎】&#10;有形固定資産減価償却率"/>
        <xdr:cNvSpPr txBox="1"/>
      </xdr:nvSpPr>
      <xdr:spPr>
        <a:xfrm>
          <a:off x="12611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7" name="直線コネクタ 71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8" name="テキスト ボックス 71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9" name="直線コネクタ 71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0" name="テキスト ボックス 71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1" name="直線コネクタ 72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2" name="テキスト ボックス 72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3" name="直線コネクタ 72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4" name="テキスト ボックス 72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728" name="直線コネクタ 727"/>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729"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730" name="直線コネクタ 729"/>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731"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732" name="直線コネクタ 731"/>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733"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34" name="フローチャート: 判断 733"/>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35" name="フローチャート: 判断 734"/>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36" name="フローチャート: 判断 735"/>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737" name="フローチャート: 判断 736"/>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137413</xdr:rowOff>
    </xdr:from>
    <xdr:to>
      <xdr:col>98</xdr:col>
      <xdr:colOff>38100</xdr:colOff>
      <xdr:row>104</xdr:row>
      <xdr:rowOff>67563</xdr:rowOff>
    </xdr:to>
    <xdr:sp macro="" textlink="">
      <xdr:nvSpPr>
        <xdr:cNvPr id="738" name="フローチャート: 判断 737"/>
        <xdr:cNvSpPr/>
      </xdr:nvSpPr>
      <xdr:spPr>
        <a:xfrm>
          <a:off x="18605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112268</xdr:rowOff>
    </xdr:from>
    <xdr:to>
      <xdr:col>116</xdr:col>
      <xdr:colOff>114300</xdr:colOff>
      <xdr:row>106</xdr:row>
      <xdr:rowOff>42418</xdr:rowOff>
    </xdr:to>
    <xdr:sp macro="" textlink="">
      <xdr:nvSpPr>
        <xdr:cNvPr id="744" name="楕円 743"/>
        <xdr:cNvSpPr/>
      </xdr:nvSpPr>
      <xdr:spPr>
        <a:xfrm>
          <a:off x="22110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90695</xdr:rowOff>
    </xdr:from>
    <xdr:ext cx="469744" cy="259045"/>
    <xdr:sp macro="" textlink="">
      <xdr:nvSpPr>
        <xdr:cNvPr id="745" name="【庁舎】&#10;一人当たり面積該当値テキスト"/>
        <xdr:cNvSpPr txBox="1"/>
      </xdr:nvSpPr>
      <xdr:spPr>
        <a:xfrm>
          <a:off x="22199600" y="18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119126</xdr:rowOff>
    </xdr:from>
    <xdr:to>
      <xdr:col>112</xdr:col>
      <xdr:colOff>38100</xdr:colOff>
      <xdr:row>106</xdr:row>
      <xdr:rowOff>49276</xdr:rowOff>
    </xdr:to>
    <xdr:sp macro="" textlink="">
      <xdr:nvSpPr>
        <xdr:cNvPr id="746" name="楕円 745"/>
        <xdr:cNvSpPr/>
      </xdr:nvSpPr>
      <xdr:spPr>
        <a:xfrm>
          <a:off x="21272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163068</xdr:rowOff>
    </xdr:from>
    <xdr:to>
      <xdr:col>116</xdr:col>
      <xdr:colOff>63500</xdr:colOff>
      <xdr:row>105</xdr:row>
      <xdr:rowOff>169926</xdr:rowOff>
    </xdr:to>
    <xdr:cxnSp macro="">
      <xdr:nvCxnSpPr>
        <xdr:cNvPr id="747" name="直線コネクタ 746"/>
        <xdr:cNvCxnSpPr/>
      </xdr:nvCxnSpPr>
      <xdr:spPr>
        <a:xfrm flipV="1">
          <a:off x="21323300" y="181653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125985</xdr:rowOff>
    </xdr:from>
    <xdr:to>
      <xdr:col>107</xdr:col>
      <xdr:colOff>101600</xdr:colOff>
      <xdr:row>106</xdr:row>
      <xdr:rowOff>56135</xdr:rowOff>
    </xdr:to>
    <xdr:sp macro="" textlink="">
      <xdr:nvSpPr>
        <xdr:cNvPr id="748" name="楕円 747"/>
        <xdr:cNvSpPr/>
      </xdr:nvSpPr>
      <xdr:spPr>
        <a:xfrm>
          <a:off x="20383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169926</xdr:rowOff>
    </xdr:from>
    <xdr:to>
      <xdr:col>111</xdr:col>
      <xdr:colOff>177800</xdr:colOff>
      <xdr:row>106</xdr:row>
      <xdr:rowOff>5335</xdr:rowOff>
    </xdr:to>
    <xdr:cxnSp macro="">
      <xdr:nvCxnSpPr>
        <xdr:cNvPr id="749" name="直線コネクタ 748"/>
        <xdr:cNvCxnSpPr/>
      </xdr:nvCxnSpPr>
      <xdr:spPr>
        <a:xfrm flipV="1">
          <a:off x="20434300" y="181721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750" name="楕円 749"/>
        <xdr:cNvSpPr/>
      </xdr:nvSpPr>
      <xdr:spPr>
        <a:xfrm>
          <a:off x="19494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5335</xdr:rowOff>
    </xdr:from>
    <xdr:to>
      <xdr:col>107</xdr:col>
      <xdr:colOff>50800</xdr:colOff>
      <xdr:row>106</xdr:row>
      <xdr:rowOff>9906</xdr:rowOff>
    </xdr:to>
    <xdr:cxnSp macro="">
      <xdr:nvCxnSpPr>
        <xdr:cNvPr id="751" name="直線コネクタ 750"/>
        <xdr:cNvCxnSpPr/>
      </xdr:nvCxnSpPr>
      <xdr:spPr>
        <a:xfrm flipV="1">
          <a:off x="19545300" y="181790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135128</xdr:rowOff>
    </xdr:from>
    <xdr:to>
      <xdr:col>98</xdr:col>
      <xdr:colOff>38100</xdr:colOff>
      <xdr:row>106</xdr:row>
      <xdr:rowOff>65278</xdr:rowOff>
    </xdr:to>
    <xdr:sp macro="" textlink="">
      <xdr:nvSpPr>
        <xdr:cNvPr id="752" name="楕円 751"/>
        <xdr:cNvSpPr/>
      </xdr:nvSpPr>
      <xdr:spPr>
        <a:xfrm>
          <a:off x="18605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xdr:rowOff>
    </xdr:from>
    <xdr:to>
      <xdr:col>102</xdr:col>
      <xdr:colOff>114300</xdr:colOff>
      <xdr:row>106</xdr:row>
      <xdr:rowOff>14478</xdr:rowOff>
    </xdr:to>
    <xdr:cxnSp macro="">
      <xdr:nvCxnSpPr>
        <xdr:cNvPr id="753" name="直線コネクタ 752"/>
        <xdr:cNvCxnSpPr/>
      </xdr:nvCxnSpPr>
      <xdr:spPr>
        <a:xfrm flipV="1">
          <a:off x="18656300" y="181836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754"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755"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756"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84090</xdr:rowOff>
    </xdr:from>
    <xdr:ext cx="469744" cy="259045"/>
    <xdr:sp macro="" textlink="">
      <xdr:nvSpPr>
        <xdr:cNvPr id="757" name="n_4aveValue【庁舎】&#10;一人当たり面積"/>
        <xdr:cNvSpPr txBox="1"/>
      </xdr:nvSpPr>
      <xdr:spPr>
        <a:xfrm>
          <a:off x="18421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40403</xdr:rowOff>
    </xdr:from>
    <xdr:ext cx="469744" cy="259045"/>
    <xdr:sp macro="" textlink="">
      <xdr:nvSpPr>
        <xdr:cNvPr id="758" name="n_1mainValue【庁舎】&#10;一人当たり面積"/>
        <xdr:cNvSpPr txBox="1"/>
      </xdr:nvSpPr>
      <xdr:spPr>
        <a:xfrm>
          <a:off x="210757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47262</xdr:rowOff>
    </xdr:from>
    <xdr:ext cx="469744" cy="259045"/>
    <xdr:sp macro="" textlink="">
      <xdr:nvSpPr>
        <xdr:cNvPr id="759" name="n_2mainValue【庁舎】&#10;一人当たり面積"/>
        <xdr:cNvSpPr txBox="1"/>
      </xdr:nvSpPr>
      <xdr:spPr>
        <a:xfrm>
          <a:off x="20199427"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51833</xdr:rowOff>
    </xdr:from>
    <xdr:ext cx="469744" cy="259045"/>
    <xdr:sp macro="" textlink="">
      <xdr:nvSpPr>
        <xdr:cNvPr id="760" name="n_3mainValue【庁舎】&#10;一人当たり面積"/>
        <xdr:cNvSpPr txBox="1"/>
      </xdr:nvSpPr>
      <xdr:spPr>
        <a:xfrm>
          <a:off x="19310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56405</xdr:rowOff>
    </xdr:from>
    <xdr:ext cx="469744" cy="259045"/>
    <xdr:sp macro="" textlink="">
      <xdr:nvSpPr>
        <xdr:cNvPr id="761" name="n_4mainValue【庁舎】&#10;一人当たり面積"/>
        <xdr:cNvSpPr txBox="1"/>
      </xdr:nvSpPr>
      <xdr:spPr>
        <a:xfrm>
          <a:off x="184214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体育館・プール、市民会館については、類似団体と比べ減価償却率が特に高く、施設の老朽化が顕著である。なお、令和元年台風第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号にて市文化会館が被災したことを契機に、体育館、文化会館、公民館機能を集約・複合化した施設整備の検討が開始され、今後の整備次第ではこの数値が大きく変わることが予想される。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また、庁舎についても老朽化は著しく、なおかつ防災拠点としての役割もあることから、施設更新への検討が急務である。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なお、これら施設の更新整備には多額の財政負担が必要となることから、公共施設等再配置計画に基づいたマネジメントを進めていく必要がある。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2" t="s">
        <v>80</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442"/>
      <c r="CL1" s="442"/>
      <c r="CM1" s="442"/>
      <c r="CN1" s="442"/>
      <c r="CO1" s="442"/>
      <c r="CP1" s="442"/>
      <c r="CQ1" s="442"/>
      <c r="CR1" s="442"/>
      <c r="CS1" s="442"/>
      <c r="CT1" s="442"/>
      <c r="CU1" s="442"/>
      <c r="CV1" s="442"/>
      <c r="CW1" s="442"/>
      <c r="CX1" s="442"/>
      <c r="CY1" s="442"/>
      <c r="CZ1" s="442"/>
      <c r="DA1" s="442"/>
      <c r="DB1" s="442"/>
      <c r="DC1" s="442"/>
      <c r="DD1" s="442"/>
      <c r="DE1" s="442"/>
      <c r="DF1" s="442"/>
      <c r="DG1" s="442"/>
      <c r="DH1" s="442"/>
      <c r="DI1" s="44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3" t="s">
        <v>82</v>
      </c>
      <c r="C3" s="444"/>
      <c r="D3" s="444"/>
      <c r="E3" s="445"/>
      <c r="F3" s="445"/>
      <c r="G3" s="445"/>
      <c r="H3" s="445"/>
      <c r="I3" s="445"/>
      <c r="J3" s="445"/>
      <c r="K3" s="445"/>
      <c r="L3" s="445" t="s">
        <v>83</v>
      </c>
      <c r="M3" s="445"/>
      <c r="N3" s="445"/>
      <c r="O3" s="445"/>
      <c r="P3" s="445"/>
      <c r="Q3" s="445"/>
      <c r="R3" s="452"/>
      <c r="S3" s="452"/>
      <c r="T3" s="452"/>
      <c r="U3" s="452"/>
      <c r="V3" s="453"/>
      <c r="W3" s="427" t="s">
        <v>84</v>
      </c>
      <c r="X3" s="428"/>
      <c r="Y3" s="428"/>
      <c r="Z3" s="428"/>
      <c r="AA3" s="428"/>
      <c r="AB3" s="444"/>
      <c r="AC3" s="452" t="s">
        <v>85</v>
      </c>
      <c r="AD3" s="428"/>
      <c r="AE3" s="428"/>
      <c r="AF3" s="428"/>
      <c r="AG3" s="428"/>
      <c r="AH3" s="428"/>
      <c r="AI3" s="428"/>
      <c r="AJ3" s="428"/>
      <c r="AK3" s="428"/>
      <c r="AL3" s="429"/>
      <c r="AM3" s="427" t="s">
        <v>86</v>
      </c>
      <c r="AN3" s="428"/>
      <c r="AO3" s="428"/>
      <c r="AP3" s="428"/>
      <c r="AQ3" s="428"/>
      <c r="AR3" s="428"/>
      <c r="AS3" s="428"/>
      <c r="AT3" s="428"/>
      <c r="AU3" s="428"/>
      <c r="AV3" s="428"/>
      <c r="AW3" s="428"/>
      <c r="AX3" s="429"/>
      <c r="AY3" s="464" t="s">
        <v>1</v>
      </c>
      <c r="AZ3" s="465"/>
      <c r="BA3" s="465"/>
      <c r="BB3" s="465"/>
      <c r="BC3" s="465"/>
      <c r="BD3" s="465"/>
      <c r="BE3" s="465"/>
      <c r="BF3" s="465"/>
      <c r="BG3" s="465"/>
      <c r="BH3" s="465"/>
      <c r="BI3" s="465"/>
      <c r="BJ3" s="465"/>
      <c r="BK3" s="465"/>
      <c r="BL3" s="465"/>
      <c r="BM3" s="466"/>
      <c r="BN3" s="427" t="s">
        <v>87</v>
      </c>
      <c r="BO3" s="428"/>
      <c r="BP3" s="428"/>
      <c r="BQ3" s="428"/>
      <c r="BR3" s="428"/>
      <c r="BS3" s="428"/>
      <c r="BT3" s="428"/>
      <c r="BU3" s="429"/>
      <c r="BV3" s="427" t="s">
        <v>88</v>
      </c>
      <c r="BW3" s="428"/>
      <c r="BX3" s="428"/>
      <c r="BY3" s="428"/>
      <c r="BZ3" s="428"/>
      <c r="CA3" s="428"/>
      <c r="CB3" s="428"/>
      <c r="CC3" s="429"/>
      <c r="CD3" s="464" t="s">
        <v>1</v>
      </c>
      <c r="CE3" s="465"/>
      <c r="CF3" s="465"/>
      <c r="CG3" s="465"/>
      <c r="CH3" s="465"/>
      <c r="CI3" s="465"/>
      <c r="CJ3" s="465"/>
      <c r="CK3" s="465"/>
      <c r="CL3" s="465"/>
      <c r="CM3" s="465"/>
      <c r="CN3" s="465"/>
      <c r="CO3" s="465"/>
      <c r="CP3" s="465"/>
      <c r="CQ3" s="465"/>
      <c r="CR3" s="465"/>
      <c r="CS3" s="466"/>
      <c r="CT3" s="427" t="s">
        <v>89</v>
      </c>
      <c r="CU3" s="428"/>
      <c r="CV3" s="428"/>
      <c r="CW3" s="428"/>
      <c r="CX3" s="428"/>
      <c r="CY3" s="428"/>
      <c r="CZ3" s="428"/>
      <c r="DA3" s="429"/>
      <c r="DB3" s="427" t="s">
        <v>90</v>
      </c>
      <c r="DC3" s="428"/>
      <c r="DD3" s="428"/>
      <c r="DE3" s="428"/>
      <c r="DF3" s="428"/>
      <c r="DG3" s="428"/>
      <c r="DH3" s="428"/>
      <c r="DI3" s="429"/>
      <c r="DJ3" s="186"/>
      <c r="DK3" s="186"/>
      <c r="DL3" s="186"/>
      <c r="DM3" s="186"/>
      <c r="DN3" s="186"/>
      <c r="DO3" s="186"/>
    </row>
    <row r="4" spans="1:119" ht="18.75" customHeight="1" x14ac:dyDescent="0.15">
      <c r="A4" s="187"/>
      <c r="B4" s="446"/>
      <c r="C4" s="447"/>
      <c r="D4" s="447"/>
      <c r="E4" s="448"/>
      <c r="F4" s="448"/>
      <c r="G4" s="448"/>
      <c r="H4" s="448"/>
      <c r="I4" s="448"/>
      <c r="J4" s="448"/>
      <c r="K4" s="448"/>
      <c r="L4" s="448"/>
      <c r="M4" s="448"/>
      <c r="N4" s="448"/>
      <c r="O4" s="448"/>
      <c r="P4" s="448"/>
      <c r="Q4" s="448"/>
      <c r="R4" s="454"/>
      <c r="S4" s="454"/>
      <c r="T4" s="454"/>
      <c r="U4" s="454"/>
      <c r="V4" s="455"/>
      <c r="W4" s="458"/>
      <c r="X4" s="459"/>
      <c r="Y4" s="459"/>
      <c r="Z4" s="459"/>
      <c r="AA4" s="459"/>
      <c r="AB4" s="447"/>
      <c r="AC4" s="454"/>
      <c r="AD4" s="459"/>
      <c r="AE4" s="459"/>
      <c r="AF4" s="459"/>
      <c r="AG4" s="459"/>
      <c r="AH4" s="459"/>
      <c r="AI4" s="459"/>
      <c r="AJ4" s="459"/>
      <c r="AK4" s="459"/>
      <c r="AL4" s="462"/>
      <c r="AM4" s="460"/>
      <c r="AN4" s="461"/>
      <c r="AO4" s="461"/>
      <c r="AP4" s="461"/>
      <c r="AQ4" s="461"/>
      <c r="AR4" s="461"/>
      <c r="AS4" s="461"/>
      <c r="AT4" s="461"/>
      <c r="AU4" s="461"/>
      <c r="AV4" s="461"/>
      <c r="AW4" s="461"/>
      <c r="AX4" s="463"/>
      <c r="AY4" s="430" t="s">
        <v>91</v>
      </c>
      <c r="AZ4" s="431"/>
      <c r="BA4" s="431"/>
      <c r="BB4" s="431"/>
      <c r="BC4" s="431"/>
      <c r="BD4" s="431"/>
      <c r="BE4" s="431"/>
      <c r="BF4" s="431"/>
      <c r="BG4" s="431"/>
      <c r="BH4" s="431"/>
      <c r="BI4" s="431"/>
      <c r="BJ4" s="431"/>
      <c r="BK4" s="431"/>
      <c r="BL4" s="431"/>
      <c r="BM4" s="432"/>
      <c r="BN4" s="433">
        <v>15051490</v>
      </c>
      <c r="BO4" s="434"/>
      <c r="BP4" s="434"/>
      <c r="BQ4" s="434"/>
      <c r="BR4" s="434"/>
      <c r="BS4" s="434"/>
      <c r="BT4" s="434"/>
      <c r="BU4" s="435"/>
      <c r="BV4" s="433">
        <v>15366873</v>
      </c>
      <c r="BW4" s="434"/>
      <c r="BX4" s="434"/>
      <c r="BY4" s="434"/>
      <c r="BZ4" s="434"/>
      <c r="CA4" s="434"/>
      <c r="CB4" s="434"/>
      <c r="CC4" s="435"/>
      <c r="CD4" s="436" t="s">
        <v>92</v>
      </c>
      <c r="CE4" s="437"/>
      <c r="CF4" s="437"/>
      <c r="CG4" s="437"/>
      <c r="CH4" s="437"/>
      <c r="CI4" s="437"/>
      <c r="CJ4" s="437"/>
      <c r="CK4" s="437"/>
      <c r="CL4" s="437"/>
      <c r="CM4" s="437"/>
      <c r="CN4" s="437"/>
      <c r="CO4" s="437"/>
      <c r="CP4" s="437"/>
      <c r="CQ4" s="437"/>
      <c r="CR4" s="437"/>
      <c r="CS4" s="438"/>
      <c r="CT4" s="439">
        <v>6.4</v>
      </c>
      <c r="CU4" s="440"/>
      <c r="CV4" s="440"/>
      <c r="CW4" s="440"/>
      <c r="CX4" s="440"/>
      <c r="CY4" s="440"/>
      <c r="CZ4" s="440"/>
      <c r="DA4" s="441"/>
      <c r="DB4" s="439">
        <v>11</v>
      </c>
      <c r="DC4" s="440"/>
      <c r="DD4" s="440"/>
      <c r="DE4" s="440"/>
      <c r="DF4" s="440"/>
      <c r="DG4" s="440"/>
      <c r="DH4" s="440"/>
      <c r="DI4" s="441"/>
      <c r="DJ4" s="186"/>
      <c r="DK4" s="186"/>
      <c r="DL4" s="186"/>
      <c r="DM4" s="186"/>
      <c r="DN4" s="186"/>
      <c r="DO4" s="186"/>
    </row>
    <row r="5" spans="1:119" ht="18.75" customHeight="1" x14ac:dyDescent="0.15">
      <c r="A5" s="187"/>
      <c r="B5" s="449"/>
      <c r="C5" s="450"/>
      <c r="D5" s="450"/>
      <c r="E5" s="451"/>
      <c r="F5" s="451"/>
      <c r="G5" s="451"/>
      <c r="H5" s="451"/>
      <c r="I5" s="451"/>
      <c r="J5" s="451"/>
      <c r="K5" s="451"/>
      <c r="L5" s="451"/>
      <c r="M5" s="451"/>
      <c r="N5" s="451"/>
      <c r="O5" s="451"/>
      <c r="P5" s="451"/>
      <c r="Q5" s="451"/>
      <c r="R5" s="456"/>
      <c r="S5" s="456"/>
      <c r="T5" s="456"/>
      <c r="U5" s="456"/>
      <c r="V5" s="457"/>
      <c r="W5" s="460"/>
      <c r="X5" s="461"/>
      <c r="Y5" s="461"/>
      <c r="Z5" s="461"/>
      <c r="AA5" s="461"/>
      <c r="AB5" s="450"/>
      <c r="AC5" s="456"/>
      <c r="AD5" s="461"/>
      <c r="AE5" s="461"/>
      <c r="AF5" s="461"/>
      <c r="AG5" s="461"/>
      <c r="AH5" s="461"/>
      <c r="AI5" s="461"/>
      <c r="AJ5" s="461"/>
      <c r="AK5" s="461"/>
      <c r="AL5" s="463"/>
      <c r="AM5" s="499" t="s">
        <v>93</v>
      </c>
      <c r="AN5" s="500"/>
      <c r="AO5" s="500"/>
      <c r="AP5" s="500"/>
      <c r="AQ5" s="500"/>
      <c r="AR5" s="500"/>
      <c r="AS5" s="500"/>
      <c r="AT5" s="501"/>
      <c r="AU5" s="502" t="s">
        <v>94</v>
      </c>
      <c r="AV5" s="503"/>
      <c r="AW5" s="503"/>
      <c r="AX5" s="503"/>
      <c r="AY5" s="504" t="s">
        <v>95</v>
      </c>
      <c r="AZ5" s="505"/>
      <c r="BA5" s="505"/>
      <c r="BB5" s="505"/>
      <c r="BC5" s="505"/>
      <c r="BD5" s="505"/>
      <c r="BE5" s="505"/>
      <c r="BF5" s="505"/>
      <c r="BG5" s="505"/>
      <c r="BH5" s="505"/>
      <c r="BI5" s="505"/>
      <c r="BJ5" s="505"/>
      <c r="BK5" s="505"/>
      <c r="BL5" s="505"/>
      <c r="BM5" s="506"/>
      <c r="BN5" s="470">
        <v>14534576</v>
      </c>
      <c r="BO5" s="471"/>
      <c r="BP5" s="471"/>
      <c r="BQ5" s="471"/>
      <c r="BR5" s="471"/>
      <c r="BS5" s="471"/>
      <c r="BT5" s="471"/>
      <c r="BU5" s="472"/>
      <c r="BV5" s="470">
        <v>14506811</v>
      </c>
      <c r="BW5" s="471"/>
      <c r="BX5" s="471"/>
      <c r="BY5" s="471"/>
      <c r="BZ5" s="471"/>
      <c r="CA5" s="471"/>
      <c r="CB5" s="471"/>
      <c r="CC5" s="472"/>
      <c r="CD5" s="473" t="s">
        <v>96</v>
      </c>
      <c r="CE5" s="474"/>
      <c r="CF5" s="474"/>
      <c r="CG5" s="474"/>
      <c r="CH5" s="474"/>
      <c r="CI5" s="474"/>
      <c r="CJ5" s="474"/>
      <c r="CK5" s="474"/>
      <c r="CL5" s="474"/>
      <c r="CM5" s="474"/>
      <c r="CN5" s="474"/>
      <c r="CO5" s="474"/>
      <c r="CP5" s="474"/>
      <c r="CQ5" s="474"/>
      <c r="CR5" s="474"/>
      <c r="CS5" s="475"/>
      <c r="CT5" s="467">
        <v>91.3</v>
      </c>
      <c r="CU5" s="468"/>
      <c r="CV5" s="468"/>
      <c r="CW5" s="468"/>
      <c r="CX5" s="468"/>
      <c r="CY5" s="468"/>
      <c r="CZ5" s="468"/>
      <c r="DA5" s="469"/>
      <c r="DB5" s="467">
        <v>92.3</v>
      </c>
      <c r="DC5" s="468"/>
      <c r="DD5" s="468"/>
      <c r="DE5" s="468"/>
      <c r="DF5" s="468"/>
      <c r="DG5" s="468"/>
      <c r="DH5" s="468"/>
      <c r="DI5" s="469"/>
      <c r="DJ5" s="186"/>
      <c r="DK5" s="186"/>
      <c r="DL5" s="186"/>
      <c r="DM5" s="186"/>
      <c r="DN5" s="186"/>
      <c r="DO5" s="186"/>
    </row>
    <row r="6" spans="1:119" ht="18.75" customHeight="1" x14ac:dyDescent="0.15">
      <c r="A6" s="187"/>
      <c r="B6" s="476" t="s">
        <v>97</v>
      </c>
      <c r="C6" s="477"/>
      <c r="D6" s="477"/>
      <c r="E6" s="478"/>
      <c r="F6" s="478"/>
      <c r="G6" s="478"/>
      <c r="H6" s="478"/>
      <c r="I6" s="478"/>
      <c r="J6" s="478"/>
      <c r="K6" s="478"/>
      <c r="L6" s="478" t="s">
        <v>98</v>
      </c>
      <c r="M6" s="478"/>
      <c r="N6" s="478"/>
      <c r="O6" s="478"/>
      <c r="P6" s="478"/>
      <c r="Q6" s="478"/>
      <c r="R6" s="482"/>
      <c r="S6" s="482"/>
      <c r="T6" s="482"/>
      <c r="U6" s="482"/>
      <c r="V6" s="483"/>
      <c r="W6" s="486" t="s">
        <v>99</v>
      </c>
      <c r="X6" s="487"/>
      <c r="Y6" s="487"/>
      <c r="Z6" s="487"/>
      <c r="AA6" s="487"/>
      <c r="AB6" s="477"/>
      <c r="AC6" s="490" t="s">
        <v>100</v>
      </c>
      <c r="AD6" s="491"/>
      <c r="AE6" s="491"/>
      <c r="AF6" s="491"/>
      <c r="AG6" s="491"/>
      <c r="AH6" s="491"/>
      <c r="AI6" s="491"/>
      <c r="AJ6" s="491"/>
      <c r="AK6" s="491"/>
      <c r="AL6" s="492"/>
      <c r="AM6" s="499" t="s">
        <v>101</v>
      </c>
      <c r="AN6" s="500"/>
      <c r="AO6" s="500"/>
      <c r="AP6" s="500"/>
      <c r="AQ6" s="500"/>
      <c r="AR6" s="500"/>
      <c r="AS6" s="500"/>
      <c r="AT6" s="501"/>
      <c r="AU6" s="502" t="s">
        <v>94</v>
      </c>
      <c r="AV6" s="503"/>
      <c r="AW6" s="503"/>
      <c r="AX6" s="503"/>
      <c r="AY6" s="504" t="s">
        <v>102</v>
      </c>
      <c r="AZ6" s="505"/>
      <c r="BA6" s="505"/>
      <c r="BB6" s="505"/>
      <c r="BC6" s="505"/>
      <c r="BD6" s="505"/>
      <c r="BE6" s="505"/>
      <c r="BF6" s="505"/>
      <c r="BG6" s="505"/>
      <c r="BH6" s="505"/>
      <c r="BI6" s="505"/>
      <c r="BJ6" s="505"/>
      <c r="BK6" s="505"/>
      <c r="BL6" s="505"/>
      <c r="BM6" s="506"/>
      <c r="BN6" s="470">
        <v>516914</v>
      </c>
      <c r="BO6" s="471"/>
      <c r="BP6" s="471"/>
      <c r="BQ6" s="471"/>
      <c r="BR6" s="471"/>
      <c r="BS6" s="471"/>
      <c r="BT6" s="471"/>
      <c r="BU6" s="472"/>
      <c r="BV6" s="470">
        <v>860062</v>
      </c>
      <c r="BW6" s="471"/>
      <c r="BX6" s="471"/>
      <c r="BY6" s="471"/>
      <c r="BZ6" s="471"/>
      <c r="CA6" s="471"/>
      <c r="CB6" s="471"/>
      <c r="CC6" s="472"/>
      <c r="CD6" s="473" t="s">
        <v>103</v>
      </c>
      <c r="CE6" s="474"/>
      <c r="CF6" s="474"/>
      <c r="CG6" s="474"/>
      <c r="CH6" s="474"/>
      <c r="CI6" s="474"/>
      <c r="CJ6" s="474"/>
      <c r="CK6" s="474"/>
      <c r="CL6" s="474"/>
      <c r="CM6" s="474"/>
      <c r="CN6" s="474"/>
      <c r="CO6" s="474"/>
      <c r="CP6" s="474"/>
      <c r="CQ6" s="474"/>
      <c r="CR6" s="474"/>
      <c r="CS6" s="475"/>
      <c r="CT6" s="507">
        <v>96.9</v>
      </c>
      <c r="CU6" s="508"/>
      <c r="CV6" s="508"/>
      <c r="CW6" s="508"/>
      <c r="CX6" s="508"/>
      <c r="CY6" s="508"/>
      <c r="CZ6" s="508"/>
      <c r="DA6" s="509"/>
      <c r="DB6" s="507">
        <v>99.5</v>
      </c>
      <c r="DC6" s="508"/>
      <c r="DD6" s="508"/>
      <c r="DE6" s="508"/>
      <c r="DF6" s="508"/>
      <c r="DG6" s="508"/>
      <c r="DH6" s="508"/>
      <c r="DI6" s="509"/>
      <c r="DJ6" s="186"/>
      <c r="DK6" s="186"/>
      <c r="DL6" s="186"/>
      <c r="DM6" s="186"/>
      <c r="DN6" s="186"/>
      <c r="DO6" s="186"/>
    </row>
    <row r="7" spans="1:119" ht="18.75" customHeight="1" x14ac:dyDescent="0.15">
      <c r="A7" s="187"/>
      <c r="B7" s="446"/>
      <c r="C7" s="447"/>
      <c r="D7" s="447"/>
      <c r="E7" s="448"/>
      <c r="F7" s="448"/>
      <c r="G7" s="448"/>
      <c r="H7" s="448"/>
      <c r="I7" s="448"/>
      <c r="J7" s="448"/>
      <c r="K7" s="448"/>
      <c r="L7" s="448"/>
      <c r="M7" s="448"/>
      <c r="N7" s="448"/>
      <c r="O7" s="448"/>
      <c r="P7" s="448"/>
      <c r="Q7" s="448"/>
      <c r="R7" s="454"/>
      <c r="S7" s="454"/>
      <c r="T7" s="454"/>
      <c r="U7" s="454"/>
      <c r="V7" s="455"/>
      <c r="W7" s="458"/>
      <c r="X7" s="459"/>
      <c r="Y7" s="459"/>
      <c r="Z7" s="459"/>
      <c r="AA7" s="459"/>
      <c r="AB7" s="447"/>
      <c r="AC7" s="493"/>
      <c r="AD7" s="494"/>
      <c r="AE7" s="494"/>
      <c r="AF7" s="494"/>
      <c r="AG7" s="494"/>
      <c r="AH7" s="494"/>
      <c r="AI7" s="494"/>
      <c r="AJ7" s="494"/>
      <c r="AK7" s="494"/>
      <c r="AL7" s="495"/>
      <c r="AM7" s="499" t="s">
        <v>104</v>
      </c>
      <c r="AN7" s="500"/>
      <c r="AO7" s="500"/>
      <c r="AP7" s="500"/>
      <c r="AQ7" s="500"/>
      <c r="AR7" s="500"/>
      <c r="AS7" s="500"/>
      <c r="AT7" s="501"/>
      <c r="AU7" s="502" t="s">
        <v>94</v>
      </c>
      <c r="AV7" s="503"/>
      <c r="AW7" s="503"/>
      <c r="AX7" s="503"/>
      <c r="AY7" s="504" t="s">
        <v>105</v>
      </c>
      <c r="AZ7" s="505"/>
      <c r="BA7" s="505"/>
      <c r="BB7" s="505"/>
      <c r="BC7" s="505"/>
      <c r="BD7" s="505"/>
      <c r="BE7" s="505"/>
      <c r="BF7" s="505"/>
      <c r="BG7" s="505"/>
      <c r="BH7" s="505"/>
      <c r="BI7" s="505"/>
      <c r="BJ7" s="505"/>
      <c r="BK7" s="505"/>
      <c r="BL7" s="505"/>
      <c r="BM7" s="506"/>
      <c r="BN7" s="470">
        <v>33355</v>
      </c>
      <c r="BO7" s="471"/>
      <c r="BP7" s="471"/>
      <c r="BQ7" s="471"/>
      <c r="BR7" s="471"/>
      <c r="BS7" s="471"/>
      <c r="BT7" s="471"/>
      <c r="BU7" s="472"/>
      <c r="BV7" s="470">
        <v>29891</v>
      </c>
      <c r="BW7" s="471"/>
      <c r="BX7" s="471"/>
      <c r="BY7" s="471"/>
      <c r="BZ7" s="471"/>
      <c r="CA7" s="471"/>
      <c r="CB7" s="471"/>
      <c r="CC7" s="472"/>
      <c r="CD7" s="473" t="s">
        <v>106</v>
      </c>
      <c r="CE7" s="474"/>
      <c r="CF7" s="474"/>
      <c r="CG7" s="474"/>
      <c r="CH7" s="474"/>
      <c r="CI7" s="474"/>
      <c r="CJ7" s="474"/>
      <c r="CK7" s="474"/>
      <c r="CL7" s="474"/>
      <c r="CM7" s="474"/>
      <c r="CN7" s="474"/>
      <c r="CO7" s="474"/>
      <c r="CP7" s="474"/>
      <c r="CQ7" s="474"/>
      <c r="CR7" s="474"/>
      <c r="CS7" s="475"/>
      <c r="CT7" s="470">
        <v>7581741</v>
      </c>
      <c r="CU7" s="471"/>
      <c r="CV7" s="471"/>
      <c r="CW7" s="471"/>
      <c r="CX7" s="471"/>
      <c r="CY7" s="471"/>
      <c r="CZ7" s="471"/>
      <c r="DA7" s="472"/>
      <c r="DB7" s="470">
        <v>7570903</v>
      </c>
      <c r="DC7" s="471"/>
      <c r="DD7" s="471"/>
      <c r="DE7" s="471"/>
      <c r="DF7" s="471"/>
      <c r="DG7" s="471"/>
      <c r="DH7" s="471"/>
      <c r="DI7" s="472"/>
      <c r="DJ7" s="186"/>
      <c r="DK7" s="186"/>
      <c r="DL7" s="186"/>
      <c r="DM7" s="186"/>
      <c r="DN7" s="186"/>
      <c r="DO7" s="186"/>
    </row>
    <row r="8" spans="1:119" ht="18.75" customHeight="1" thickBot="1" x14ac:dyDescent="0.2">
      <c r="A8" s="187"/>
      <c r="B8" s="479"/>
      <c r="C8" s="480"/>
      <c r="D8" s="480"/>
      <c r="E8" s="481"/>
      <c r="F8" s="481"/>
      <c r="G8" s="481"/>
      <c r="H8" s="481"/>
      <c r="I8" s="481"/>
      <c r="J8" s="481"/>
      <c r="K8" s="481"/>
      <c r="L8" s="481"/>
      <c r="M8" s="481"/>
      <c r="N8" s="481"/>
      <c r="O8" s="481"/>
      <c r="P8" s="481"/>
      <c r="Q8" s="481"/>
      <c r="R8" s="484"/>
      <c r="S8" s="484"/>
      <c r="T8" s="484"/>
      <c r="U8" s="484"/>
      <c r="V8" s="485"/>
      <c r="W8" s="488"/>
      <c r="X8" s="489"/>
      <c r="Y8" s="489"/>
      <c r="Z8" s="489"/>
      <c r="AA8" s="489"/>
      <c r="AB8" s="480"/>
      <c r="AC8" s="496"/>
      <c r="AD8" s="497"/>
      <c r="AE8" s="497"/>
      <c r="AF8" s="497"/>
      <c r="AG8" s="497"/>
      <c r="AH8" s="497"/>
      <c r="AI8" s="497"/>
      <c r="AJ8" s="497"/>
      <c r="AK8" s="497"/>
      <c r="AL8" s="498"/>
      <c r="AM8" s="499" t="s">
        <v>107</v>
      </c>
      <c r="AN8" s="500"/>
      <c r="AO8" s="500"/>
      <c r="AP8" s="500"/>
      <c r="AQ8" s="500"/>
      <c r="AR8" s="500"/>
      <c r="AS8" s="500"/>
      <c r="AT8" s="501"/>
      <c r="AU8" s="502" t="s">
        <v>94</v>
      </c>
      <c r="AV8" s="503"/>
      <c r="AW8" s="503"/>
      <c r="AX8" s="503"/>
      <c r="AY8" s="504" t="s">
        <v>108</v>
      </c>
      <c r="AZ8" s="505"/>
      <c r="BA8" s="505"/>
      <c r="BB8" s="505"/>
      <c r="BC8" s="505"/>
      <c r="BD8" s="505"/>
      <c r="BE8" s="505"/>
      <c r="BF8" s="505"/>
      <c r="BG8" s="505"/>
      <c r="BH8" s="505"/>
      <c r="BI8" s="505"/>
      <c r="BJ8" s="505"/>
      <c r="BK8" s="505"/>
      <c r="BL8" s="505"/>
      <c r="BM8" s="506"/>
      <c r="BN8" s="470">
        <v>483559</v>
      </c>
      <c r="BO8" s="471"/>
      <c r="BP8" s="471"/>
      <c r="BQ8" s="471"/>
      <c r="BR8" s="471"/>
      <c r="BS8" s="471"/>
      <c r="BT8" s="471"/>
      <c r="BU8" s="472"/>
      <c r="BV8" s="470">
        <v>830171</v>
      </c>
      <c r="BW8" s="471"/>
      <c r="BX8" s="471"/>
      <c r="BY8" s="471"/>
      <c r="BZ8" s="471"/>
      <c r="CA8" s="471"/>
      <c r="CB8" s="471"/>
      <c r="CC8" s="472"/>
      <c r="CD8" s="473" t="s">
        <v>109</v>
      </c>
      <c r="CE8" s="474"/>
      <c r="CF8" s="474"/>
      <c r="CG8" s="474"/>
      <c r="CH8" s="474"/>
      <c r="CI8" s="474"/>
      <c r="CJ8" s="474"/>
      <c r="CK8" s="474"/>
      <c r="CL8" s="474"/>
      <c r="CM8" s="474"/>
      <c r="CN8" s="474"/>
      <c r="CO8" s="474"/>
      <c r="CP8" s="474"/>
      <c r="CQ8" s="474"/>
      <c r="CR8" s="474"/>
      <c r="CS8" s="475"/>
      <c r="CT8" s="510">
        <v>0.68</v>
      </c>
      <c r="CU8" s="511"/>
      <c r="CV8" s="511"/>
      <c r="CW8" s="511"/>
      <c r="CX8" s="511"/>
      <c r="CY8" s="511"/>
      <c r="CZ8" s="511"/>
      <c r="DA8" s="512"/>
      <c r="DB8" s="510">
        <v>0.69</v>
      </c>
      <c r="DC8" s="511"/>
      <c r="DD8" s="511"/>
      <c r="DE8" s="511"/>
      <c r="DF8" s="511"/>
      <c r="DG8" s="511"/>
      <c r="DH8" s="511"/>
      <c r="DI8" s="512"/>
      <c r="DJ8" s="186"/>
      <c r="DK8" s="186"/>
      <c r="DL8" s="186"/>
      <c r="DM8" s="186"/>
      <c r="DN8" s="186"/>
      <c r="DO8" s="186"/>
    </row>
    <row r="9" spans="1:119" ht="18.75" customHeight="1" thickBot="1" x14ac:dyDescent="0.2">
      <c r="A9" s="187"/>
      <c r="B9" s="464" t="s">
        <v>110</v>
      </c>
      <c r="C9" s="465"/>
      <c r="D9" s="465"/>
      <c r="E9" s="465"/>
      <c r="F9" s="465"/>
      <c r="G9" s="465"/>
      <c r="H9" s="465"/>
      <c r="I9" s="465"/>
      <c r="J9" s="465"/>
      <c r="K9" s="513"/>
      <c r="L9" s="514" t="s">
        <v>111</v>
      </c>
      <c r="M9" s="515"/>
      <c r="N9" s="515"/>
      <c r="O9" s="515"/>
      <c r="P9" s="515"/>
      <c r="Q9" s="516"/>
      <c r="R9" s="517">
        <v>33354</v>
      </c>
      <c r="S9" s="518"/>
      <c r="T9" s="518"/>
      <c r="U9" s="518"/>
      <c r="V9" s="519"/>
      <c r="W9" s="427" t="s">
        <v>112</v>
      </c>
      <c r="X9" s="428"/>
      <c r="Y9" s="428"/>
      <c r="Z9" s="428"/>
      <c r="AA9" s="428"/>
      <c r="AB9" s="428"/>
      <c r="AC9" s="428"/>
      <c r="AD9" s="428"/>
      <c r="AE9" s="428"/>
      <c r="AF9" s="428"/>
      <c r="AG9" s="428"/>
      <c r="AH9" s="428"/>
      <c r="AI9" s="428"/>
      <c r="AJ9" s="428"/>
      <c r="AK9" s="428"/>
      <c r="AL9" s="429"/>
      <c r="AM9" s="499" t="s">
        <v>113</v>
      </c>
      <c r="AN9" s="500"/>
      <c r="AO9" s="500"/>
      <c r="AP9" s="500"/>
      <c r="AQ9" s="500"/>
      <c r="AR9" s="500"/>
      <c r="AS9" s="500"/>
      <c r="AT9" s="501"/>
      <c r="AU9" s="502" t="s">
        <v>94</v>
      </c>
      <c r="AV9" s="503"/>
      <c r="AW9" s="503"/>
      <c r="AX9" s="503"/>
      <c r="AY9" s="504" t="s">
        <v>114</v>
      </c>
      <c r="AZ9" s="505"/>
      <c r="BA9" s="505"/>
      <c r="BB9" s="505"/>
      <c r="BC9" s="505"/>
      <c r="BD9" s="505"/>
      <c r="BE9" s="505"/>
      <c r="BF9" s="505"/>
      <c r="BG9" s="505"/>
      <c r="BH9" s="505"/>
      <c r="BI9" s="505"/>
      <c r="BJ9" s="505"/>
      <c r="BK9" s="505"/>
      <c r="BL9" s="505"/>
      <c r="BM9" s="506"/>
      <c r="BN9" s="470">
        <v>-346612</v>
      </c>
      <c r="BO9" s="471"/>
      <c r="BP9" s="471"/>
      <c r="BQ9" s="471"/>
      <c r="BR9" s="471"/>
      <c r="BS9" s="471"/>
      <c r="BT9" s="471"/>
      <c r="BU9" s="472"/>
      <c r="BV9" s="470">
        <v>371071</v>
      </c>
      <c r="BW9" s="471"/>
      <c r="BX9" s="471"/>
      <c r="BY9" s="471"/>
      <c r="BZ9" s="471"/>
      <c r="CA9" s="471"/>
      <c r="CB9" s="471"/>
      <c r="CC9" s="472"/>
      <c r="CD9" s="473" t="s">
        <v>115</v>
      </c>
      <c r="CE9" s="474"/>
      <c r="CF9" s="474"/>
      <c r="CG9" s="474"/>
      <c r="CH9" s="474"/>
      <c r="CI9" s="474"/>
      <c r="CJ9" s="474"/>
      <c r="CK9" s="474"/>
      <c r="CL9" s="474"/>
      <c r="CM9" s="474"/>
      <c r="CN9" s="474"/>
      <c r="CO9" s="474"/>
      <c r="CP9" s="474"/>
      <c r="CQ9" s="474"/>
      <c r="CR9" s="474"/>
      <c r="CS9" s="475"/>
      <c r="CT9" s="467">
        <v>11.8</v>
      </c>
      <c r="CU9" s="468"/>
      <c r="CV9" s="468"/>
      <c r="CW9" s="468"/>
      <c r="CX9" s="468"/>
      <c r="CY9" s="468"/>
      <c r="CZ9" s="468"/>
      <c r="DA9" s="469"/>
      <c r="DB9" s="467">
        <v>11.4</v>
      </c>
      <c r="DC9" s="468"/>
      <c r="DD9" s="468"/>
      <c r="DE9" s="468"/>
      <c r="DF9" s="468"/>
      <c r="DG9" s="468"/>
      <c r="DH9" s="468"/>
      <c r="DI9" s="469"/>
      <c r="DJ9" s="186"/>
      <c r="DK9" s="186"/>
      <c r="DL9" s="186"/>
      <c r="DM9" s="186"/>
      <c r="DN9" s="186"/>
      <c r="DO9" s="186"/>
    </row>
    <row r="10" spans="1:119" ht="18.75" customHeight="1" thickBot="1" x14ac:dyDescent="0.2">
      <c r="A10" s="187"/>
      <c r="B10" s="464"/>
      <c r="C10" s="465"/>
      <c r="D10" s="465"/>
      <c r="E10" s="465"/>
      <c r="F10" s="465"/>
      <c r="G10" s="465"/>
      <c r="H10" s="465"/>
      <c r="I10" s="465"/>
      <c r="J10" s="465"/>
      <c r="K10" s="513"/>
      <c r="L10" s="520" t="s">
        <v>116</v>
      </c>
      <c r="M10" s="500"/>
      <c r="N10" s="500"/>
      <c r="O10" s="500"/>
      <c r="P10" s="500"/>
      <c r="Q10" s="501"/>
      <c r="R10" s="521">
        <v>35343</v>
      </c>
      <c r="S10" s="522"/>
      <c r="T10" s="522"/>
      <c r="U10" s="522"/>
      <c r="V10" s="523"/>
      <c r="W10" s="458"/>
      <c r="X10" s="459"/>
      <c r="Y10" s="459"/>
      <c r="Z10" s="459"/>
      <c r="AA10" s="459"/>
      <c r="AB10" s="459"/>
      <c r="AC10" s="459"/>
      <c r="AD10" s="459"/>
      <c r="AE10" s="459"/>
      <c r="AF10" s="459"/>
      <c r="AG10" s="459"/>
      <c r="AH10" s="459"/>
      <c r="AI10" s="459"/>
      <c r="AJ10" s="459"/>
      <c r="AK10" s="459"/>
      <c r="AL10" s="462"/>
      <c r="AM10" s="499" t="s">
        <v>117</v>
      </c>
      <c r="AN10" s="500"/>
      <c r="AO10" s="500"/>
      <c r="AP10" s="500"/>
      <c r="AQ10" s="500"/>
      <c r="AR10" s="500"/>
      <c r="AS10" s="500"/>
      <c r="AT10" s="501"/>
      <c r="AU10" s="502" t="s">
        <v>118</v>
      </c>
      <c r="AV10" s="503"/>
      <c r="AW10" s="503"/>
      <c r="AX10" s="503"/>
      <c r="AY10" s="504" t="s">
        <v>119</v>
      </c>
      <c r="AZ10" s="505"/>
      <c r="BA10" s="505"/>
      <c r="BB10" s="505"/>
      <c r="BC10" s="505"/>
      <c r="BD10" s="505"/>
      <c r="BE10" s="505"/>
      <c r="BF10" s="505"/>
      <c r="BG10" s="505"/>
      <c r="BH10" s="505"/>
      <c r="BI10" s="505"/>
      <c r="BJ10" s="505"/>
      <c r="BK10" s="505"/>
      <c r="BL10" s="505"/>
      <c r="BM10" s="506"/>
      <c r="BN10" s="470">
        <v>142753</v>
      </c>
      <c r="BO10" s="471"/>
      <c r="BP10" s="471"/>
      <c r="BQ10" s="471"/>
      <c r="BR10" s="471"/>
      <c r="BS10" s="471"/>
      <c r="BT10" s="471"/>
      <c r="BU10" s="472"/>
      <c r="BV10" s="470">
        <v>457</v>
      </c>
      <c r="BW10" s="471"/>
      <c r="BX10" s="471"/>
      <c r="BY10" s="471"/>
      <c r="BZ10" s="471"/>
      <c r="CA10" s="471"/>
      <c r="CB10" s="471"/>
      <c r="CC10" s="47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4"/>
      <c r="C11" s="465"/>
      <c r="D11" s="465"/>
      <c r="E11" s="465"/>
      <c r="F11" s="465"/>
      <c r="G11" s="465"/>
      <c r="H11" s="465"/>
      <c r="I11" s="465"/>
      <c r="J11" s="465"/>
      <c r="K11" s="513"/>
      <c r="L11" s="524" t="s">
        <v>121</v>
      </c>
      <c r="M11" s="525"/>
      <c r="N11" s="525"/>
      <c r="O11" s="525"/>
      <c r="P11" s="525"/>
      <c r="Q11" s="526"/>
      <c r="R11" s="527" t="s">
        <v>122</v>
      </c>
      <c r="S11" s="528"/>
      <c r="T11" s="528"/>
      <c r="U11" s="528"/>
      <c r="V11" s="529"/>
      <c r="W11" s="458"/>
      <c r="X11" s="459"/>
      <c r="Y11" s="459"/>
      <c r="Z11" s="459"/>
      <c r="AA11" s="459"/>
      <c r="AB11" s="459"/>
      <c r="AC11" s="459"/>
      <c r="AD11" s="459"/>
      <c r="AE11" s="459"/>
      <c r="AF11" s="459"/>
      <c r="AG11" s="459"/>
      <c r="AH11" s="459"/>
      <c r="AI11" s="459"/>
      <c r="AJ11" s="459"/>
      <c r="AK11" s="459"/>
      <c r="AL11" s="462"/>
      <c r="AM11" s="499" t="s">
        <v>123</v>
      </c>
      <c r="AN11" s="500"/>
      <c r="AO11" s="500"/>
      <c r="AP11" s="500"/>
      <c r="AQ11" s="500"/>
      <c r="AR11" s="500"/>
      <c r="AS11" s="500"/>
      <c r="AT11" s="501"/>
      <c r="AU11" s="502" t="s">
        <v>124</v>
      </c>
      <c r="AV11" s="503"/>
      <c r="AW11" s="503"/>
      <c r="AX11" s="503"/>
      <c r="AY11" s="504" t="s">
        <v>125</v>
      </c>
      <c r="AZ11" s="505"/>
      <c r="BA11" s="505"/>
      <c r="BB11" s="505"/>
      <c r="BC11" s="505"/>
      <c r="BD11" s="505"/>
      <c r="BE11" s="505"/>
      <c r="BF11" s="505"/>
      <c r="BG11" s="505"/>
      <c r="BH11" s="505"/>
      <c r="BI11" s="505"/>
      <c r="BJ11" s="505"/>
      <c r="BK11" s="505"/>
      <c r="BL11" s="505"/>
      <c r="BM11" s="506"/>
      <c r="BN11" s="470">
        <v>0</v>
      </c>
      <c r="BO11" s="471"/>
      <c r="BP11" s="471"/>
      <c r="BQ11" s="471"/>
      <c r="BR11" s="471"/>
      <c r="BS11" s="471"/>
      <c r="BT11" s="471"/>
      <c r="BU11" s="472"/>
      <c r="BV11" s="470">
        <v>92853</v>
      </c>
      <c r="BW11" s="471"/>
      <c r="BX11" s="471"/>
      <c r="BY11" s="471"/>
      <c r="BZ11" s="471"/>
      <c r="CA11" s="471"/>
      <c r="CB11" s="471"/>
      <c r="CC11" s="472"/>
      <c r="CD11" s="473" t="s">
        <v>126</v>
      </c>
      <c r="CE11" s="474"/>
      <c r="CF11" s="474"/>
      <c r="CG11" s="474"/>
      <c r="CH11" s="474"/>
      <c r="CI11" s="474"/>
      <c r="CJ11" s="474"/>
      <c r="CK11" s="474"/>
      <c r="CL11" s="474"/>
      <c r="CM11" s="474"/>
      <c r="CN11" s="474"/>
      <c r="CO11" s="474"/>
      <c r="CP11" s="474"/>
      <c r="CQ11" s="474"/>
      <c r="CR11" s="474"/>
      <c r="CS11" s="475"/>
      <c r="CT11" s="510" t="s">
        <v>127</v>
      </c>
      <c r="CU11" s="511"/>
      <c r="CV11" s="511"/>
      <c r="CW11" s="511"/>
      <c r="CX11" s="511"/>
      <c r="CY11" s="511"/>
      <c r="CZ11" s="511"/>
      <c r="DA11" s="512"/>
      <c r="DB11" s="510" t="s">
        <v>128</v>
      </c>
      <c r="DC11" s="511"/>
      <c r="DD11" s="511"/>
      <c r="DE11" s="511"/>
      <c r="DF11" s="511"/>
      <c r="DG11" s="511"/>
      <c r="DH11" s="511"/>
      <c r="DI11" s="512"/>
      <c r="DJ11" s="186"/>
      <c r="DK11" s="186"/>
      <c r="DL11" s="186"/>
      <c r="DM11" s="186"/>
      <c r="DN11" s="186"/>
      <c r="DO11" s="186"/>
    </row>
    <row r="12" spans="1:119" ht="18.75" customHeight="1" x14ac:dyDescent="0.15">
      <c r="A12" s="187"/>
      <c r="B12" s="530" t="s">
        <v>129</v>
      </c>
      <c r="C12" s="531"/>
      <c r="D12" s="531"/>
      <c r="E12" s="531"/>
      <c r="F12" s="531"/>
      <c r="G12" s="531"/>
      <c r="H12" s="531"/>
      <c r="I12" s="531"/>
      <c r="J12" s="531"/>
      <c r="K12" s="532"/>
      <c r="L12" s="539" t="s">
        <v>130</v>
      </c>
      <c r="M12" s="540"/>
      <c r="N12" s="540"/>
      <c r="O12" s="540"/>
      <c r="P12" s="540"/>
      <c r="Q12" s="541"/>
      <c r="R12" s="542">
        <v>32051</v>
      </c>
      <c r="S12" s="543"/>
      <c r="T12" s="543"/>
      <c r="U12" s="543"/>
      <c r="V12" s="544"/>
      <c r="W12" s="545" t="s">
        <v>1</v>
      </c>
      <c r="X12" s="503"/>
      <c r="Y12" s="503"/>
      <c r="Z12" s="503"/>
      <c r="AA12" s="503"/>
      <c r="AB12" s="546"/>
      <c r="AC12" s="547" t="s">
        <v>131</v>
      </c>
      <c r="AD12" s="548"/>
      <c r="AE12" s="548"/>
      <c r="AF12" s="548"/>
      <c r="AG12" s="549"/>
      <c r="AH12" s="547" t="s">
        <v>132</v>
      </c>
      <c r="AI12" s="548"/>
      <c r="AJ12" s="548"/>
      <c r="AK12" s="548"/>
      <c r="AL12" s="550"/>
      <c r="AM12" s="499" t="s">
        <v>133</v>
      </c>
      <c r="AN12" s="500"/>
      <c r="AO12" s="500"/>
      <c r="AP12" s="500"/>
      <c r="AQ12" s="500"/>
      <c r="AR12" s="500"/>
      <c r="AS12" s="500"/>
      <c r="AT12" s="501"/>
      <c r="AU12" s="502" t="s">
        <v>134</v>
      </c>
      <c r="AV12" s="503"/>
      <c r="AW12" s="503"/>
      <c r="AX12" s="503"/>
      <c r="AY12" s="504" t="s">
        <v>135</v>
      </c>
      <c r="AZ12" s="505"/>
      <c r="BA12" s="505"/>
      <c r="BB12" s="505"/>
      <c r="BC12" s="505"/>
      <c r="BD12" s="505"/>
      <c r="BE12" s="505"/>
      <c r="BF12" s="505"/>
      <c r="BG12" s="505"/>
      <c r="BH12" s="505"/>
      <c r="BI12" s="505"/>
      <c r="BJ12" s="505"/>
      <c r="BK12" s="505"/>
      <c r="BL12" s="505"/>
      <c r="BM12" s="506"/>
      <c r="BN12" s="470">
        <v>47022</v>
      </c>
      <c r="BO12" s="471"/>
      <c r="BP12" s="471"/>
      <c r="BQ12" s="471"/>
      <c r="BR12" s="471"/>
      <c r="BS12" s="471"/>
      <c r="BT12" s="471"/>
      <c r="BU12" s="472"/>
      <c r="BV12" s="470">
        <v>449821</v>
      </c>
      <c r="BW12" s="471"/>
      <c r="BX12" s="471"/>
      <c r="BY12" s="471"/>
      <c r="BZ12" s="471"/>
      <c r="CA12" s="471"/>
      <c r="CB12" s="471"/>
      <c r="CC12" s="472"/>
      <c r="CD12" s="473" t="s">
        <v>136</v>
      </c>
      <c r="CE12" s="474"/>
      <c r="CF12" s="474"/>
      <c r="CG12" s="474"/>
      <c r="CH12" s="474"/>
      <c r="CI12" s="474"/>
      <c r="CJ12" s="474"/>
      <c r="CK12" s="474"/>
      <c r="CL12" s="474"/>
      <c r="CM12" s="474"/>
      <c r="CN12" s="474"/>
      <c r="CO12" s="474"/>
      <c r="CP12" s="474"/>
      <c r="CQ12" s="474"/>
      <c r="CR12" s="474"/>
      <c r="CS12" s="475"/>
      <c r="CT12" s="510" t="s">
        <v>137</v>
      </c>
      <c r="CU12" s="511"/>
      <c r="CV12" s="511"/>
      <c r="CW12" s="511"/>
      <c r="CX12" s="511"/>
      <c r="CY12" s="511"/>
      <c r="CZ12" s="511"/>
      <c r="DA12" s="512"/>
      <c r="DB12" s="510" t="s">
        <v>127</v>
      </c>
      <c r="DC12" s="511"/>
      <c r="DD12" s="511"/>
      <c r="DE12" s="511"/>
      <c r="DF12" s="511"/>
      <c r="DG12" s="511"/>
      <c r="DH12" s="511"/>
      <c r="DI12" s="512"/>
      <c r="DJ12" s="186"/>
      <c r="DK12" s="186"/>
      <c r="DL12" s="186"/>
      <c r="DM12" s="186"/>
      <c r="DN12" s="186"/>
      <c r="DO12" s="186"/>
    </row>
    <row r="13" spans="1:119" ht="18.75" customHeight="1" x14ac:dyDescent="0.15">
      <c r="A13" s="187"/>
      <c r="B13" s="533"/>
      <c r="C13" s="534"/>
      <c r="D13" s="534"/>
      <c r="E13" s="534"/>
      <c r="F13" s="534"/>
      <c r="G13" s="534"/>
      <c r="H13" s="534"/>
      <c r="I13" s="534"/>
      <c r="J13" s="534"/>
      <c r="K13" s="535"/>
      <c r="L13" s="197"/>
      <c r="M13" s="561" t="s">
        <v>138</v>
      </c>
      <c r="N13" s="562"/>
      <c r="O13" s="562"/>
      <c r="P13" s="562"/>
      <c r="Q13" s="563"/>
      <c r="R13" s="554">
        <v>31728</v>
      </c>
      <c r="S13" s="555"/>
      <c r="T13" s="555"/>
      <c r="U13" s="555"/>
      <c r="V13" s="556"/>
      <c r="W13" s="486" t="s">
        <v>139</v>
      </c>
      <c r="X13" s="487"/>
      <c r="Y13" s="487"/>
      <c r="Z13" s="487"/>
      <c r="AA13" s="487"/>
      <c r="AB13" s="477"/>
      <c r="AC13" s="521">
        <v>1187</v>
      </c>
      <c r="AD13" s="522"/>
      <c r="AE13" s="522"/>
      <c r="AF13" s="522"/>
      <c r="AG13" s="564"/>
      <c r="AH13" s="521">
        <v>1079</v>
      </c>
      <c r="AI13" s="522"/>
      <c r="AJ13" s="522"/>
      <c r="AK13" s="522"/>
      <c r="AL13" s="523"/>
      <c r="AM13" s="499" t="s">
        <v>140</v>
      </c>
      <c r="AN13" s="500"/>
      <c r="AO13" s="500"/>
      <c r="AP13" s="500"/>
      <c r="AQ13" s="500"/>
      <c r="AR13" s="500"/>
      <c r="AS13" s="500"/>
      <c r="AT13" s="501"/>
      <c r="AU13" s="502" t="s">
        <v>141</v>
      </c>
      <c r="AV13" s="503"/>
      <c r="AW13" s="503"/>
      <c r="AX13" s="503"/>
      <c r="AY13" s="504" t="s">
        <v>142</v>
      </c>
      <c r="AZ13" s="505"/>
      <c r="BA13" s="505"/>
      <c r="BB13" s="505"/>
      <c r="BC13" s="505"/>
      <c r="BD13" s="505"/>
      <c r="BE13" s="505"/>
      <c r="BF13" s="505"/>
      <c r="BG13" s="505"/>
      <c r="BH13" s="505"/>
      <c r="BI13" s="505"/>
      <c r="BJ13" s="505"/>
      <c r="BK13" s="505"/>
      <c r="BL13" s="505"/>
      <c r="BM13" s="506"/>
      <c r="BN13" s="470">
        <v>-250881</v>
      </c>
      <c r="BO13" s="471"/>
      <c r="BP13" s="471"/>
      <c r="BQ13" s="471"/>
      <c r="BR13" s="471"/>
      <c r="BS13" s="471"/>
      <c r="BT13" s="471"/>
      <c r="BU13" s="472"/>
      <c r="BV13" s="470">
        <v>14560</v>
      </c>
      <c r="BW13" s="471"/>
      <c r="BX13" s="471"/>
      <c r="BY13" s="471"/>
      <c r="BZ13" s="471"/>
      <c r="CA13" s="471"/>
      <c r="CB13" s="471"/>
      <c r="CC13" s="472"/>
      <c r="CD13" s="473" t="s">
        <v>143</v>
      </c>
      <c r="CE13" s="474"/>
      <c r="CF13" s="474"/>
      <c r="CG13" s="474"/>
      <c r="CH13" s="474"/>
      <c r="CI13" s="474"/>
      <c r="CJ13" s="474"/>
      <c r="CK13" s="474"/>
      <c r="CL13" s="474"/>
      <c r="CM13" s="474"/>
      <c r="CN13" s="474"/>
      <c r="CO13" s="474"/>
      <c r="CP13" s="474"/>
      <c r="CQ13" s="474"/>
      <c r="CR13" s="474"/>
      <c r="CS13" s="475"/>
      <c r="CT13" s="467">
        <v>9</v>
      </c>
      <c r="CU13" s="468"/>
      <c r="CV13" s="468"/>
      <c r="CW13" s="468"/>
      <c r="CX13" s="468"/>
      <c r="CY13" s="468"/>
      <c r="CZ13" s="468"/>
      <c r="DA13" s="469"/>
      <c r="DB13" s="467">
        <v>9.1</v>
      </c>
      <c r="DC13" s="468"/>
      <c r="DD13" s="468"/>
      <c r="DE13" s="468"/>
      <c r="DF13" s="468"/>
      <c r="DG13" s="468"/>
      <c r="DH13" s="468"/>
      <c r="DI13" s="469"/>
      <c r="DJ13" s="186"/>
      <c r="DK13" s="186"/>
      <c r="DL13" s="186"/>
      <c r="DM13" s="186"/>
      <c r="DN13" s="186"/>
      <c r="DO13" s="186"/>
    </row>
    <row r="14" spans="1:119" ht="18.75" customHeight="1" thickBot="1" x14ac:dyDescent="0.2">
      <c r="A14" s="187"/>
      <c r="B14" s="533"/>
      <c r="C14" s="534"/>
      <c r="D14" s="534"/>
      <c r="E14" s="534"/>
      <c r="F14" s="534"/>
      <c r="G14" s="534"/>
      <c r="H14" s="534"/>
      <c r="I14" s="534"/>
      <c r="J14" s="534"/>
      <c r="K14" s="535"/>
      <c r="L14" s="551" t="s">
        <v>144</v>
      </c>
      <c r="M14" s="552"/>
      <c r="N14" s="552"/>
      <c r="O14" s="552"/>
      <c r="P14" s="552"/>
      <c r="Q14" s="553"/>
      <c r="R14" s="554">
        <v>32532</v>
      </c>
      <c r="S14" s="555"/>
      <c r="T14" s="555"/>
      <c r="U14" s="555"/>
      <c r="V14" s="556"/>
      <c r="W14" s="460"/>
      <c r="X14" s="461"/>
      <c r="Y14" s="461"/>
      <c r="Z14" s="461"/>
      <c r="AA14" s="461"/>
      <c r="AB14" s="450"/>
      <c r="AC14" s="557">
        <v>7.3</v>
      </c>
      <c r="AD14" s="558"/>
      <c r="AE14" s="558"/>
      <c r="AF14" s="558"/>
      <c r="AG14" s="559"/>
      <c r="AH14" s="557">
        <v>6.5</v>
      </c>
      <c r="AI14" s="558"/>
      <c r="AJ14" s="558"/>
      <c r="AK14" s="558"/>
      <c r="AL14" s="560"/>
      <c r="AM14" s="499"/>
      <c r="AN14" s="500"/>
      <c r="AO14" s="500"/>
      <c r="AP14" s="500"/>
      <c r="AQ14" s="500"/>
      <c r="AR14" s="500"/>
      <c r="AS14" s="500"/>
      <c r="AT14" s="501"/>
      <c r="AU14" s="502"/>
      <c r="AV14" s="503"/>
      <c r="AW14" s="503"/>
      <c r="AX14" s="503"/>
      <c r="AY14" s="504"/>
      <c r="AZ14" s="505"/>
      <c r="BA14" s="505"/>
      <c r="BB14" s="505"/>
      <c r="BC14" s="505"/>
      <c r="BD14" s="505"/>
      <c r="BE14" s="505"/>
      <c r="BF14" s="505"/>
      <c r="BG14" s="505"/>
      <c r="BH14" s="505"/>
      <c r="BI14" s="505"/>
      <c r="BJ14" s="505"/>
      <c r="BK14" s="505"/>
      <c r="BL14" s="505"/>
      <c r="BM14" s="506"/>
      <c r="BN14" s="470"/>
      <c r="BO14" s="471"/>
      <c r="BP14" s="471"/>
      <c r="BQ14" s="471"/>
      <c r="BR14" s="471"/>
      <c r="BS14" s="471"/>
      <c r="BT14" s="471"/>
      <c r="BU14" s="472"/>
      <c r="BV14" s="470"/>
      <c r="BW14" s="471"/>
      <c r="BX14" s="471"/>
      <c r="BY14" s="471"/>
      <c r="BZ14" s="471"/>
      <c r="CA14" s="471"/>
      <c r="CB14" s="471"/>
      <c r="CC14" s="472"/>
      <c r="CD14" s="565" t="s">
        <v>145</v>
      </c>
      <c r="CE14" s="566"/>
      <c r="CF14" s="566"/>
      <c r="CG14" s="566"/>
      <c r="CH14" s="566"/>
      <c r="CI14" s="566"/>
      <c r="CJ14" s="566"/>
      <c r="CK14" s="566"/>
      <c r="CL14" s="566"/>
      <c r="CM14" s="566"/>
      <c r="CN14" s="566"/>
      <c r="CO14" s="566"/>
      <c r="CP14" s="566"/>
      <c r="CQ14" s="566"/>
      <c r="CR14" s="566"/>
      <c r="CS14" s="567"/>
      <c r="CT14" s="568">
        <v>50.2</v>
      </c>
      <c r="CU14" s="569"/>
      <c r="CV14" s="569"/>
      <c r="CW14" s="569"/>
      <c r="CX14" s="569"/>
      <c r="CY14" s="569"/>
      <c r="CZ14" s="569"/>
      <c r="DA14" s="570"/>
      <c r="DB14" s="568">
        <v>43.1</v>
      </c>
      <c r="DC14" s="569"/>
      <c r="DD14" s="569"/>
      <c r="DE14" s="569"/>
      <c r="DF14" s="569"/>
      <c r="DG14" s="569"/>
      <c r="DH14" s="569"/>
      <c r="DI14" s="570"/>
      <c r="DJ14" s="186"/>
      <c r="DK14" s="186"/>
      <c r="DL14" s="186"/>
      <c r="DM14" s="186"/>
      <c r="DN14" s="186"/>
      <c r="DO14" s="186"/>
    </row>
    <row r="15" spans="1:119" ht="18.75" customHeight="1" x14ac:dyDescent="0.15">
      <c r="A15" s="187"/>
      <c r="B15" s="533"/>
      <c r="C15" s="534"/>
      <c r="D15" s="534"/>
      <c r="E15" s="534"/>
      <c r="F15" s="534"/>
      <c r="G15" s="534"/>
      <c r="H15" s="534"/>
      <c r="I15" s="534"/>
      <c r="J15" s="534"/>
      <c r="K15" s="535"/>
      <c r="L15" s="197"/>
      <c r="M15" s="561" t="s">
        <v>146</v>
      </c>
      <c r="N15" s="562"/>
      <c r="O15" s="562"/>
      <c r="P15" s="562"/>
      <c r="Q15" s="563"/>
      <c r="R15" s="554">
        <v>32232</v>
      </c>
      <c r="S15" s="555"/>
      <c r="T15" s="555"/>
      <c r="U15" s="555"/>
      <c r="V15" s="556"/>
      <c r="W15" s="486" t="s">
        <v>147</v>
      </c>
      <c r="X15" s="487"/>
      <c r="Y15" s="487"/>
      <c r="Z15" s="487"/>
      <c r="AA15" s="487"/>
      <c r="AB15" s="477"/>
      <c r="AC15" s="521">
        <v>5503</v>
      </c>
      <c r="AD15" s="522"/>
      <c r="AE15" s="522"/>
      <c r="AF15" s="522"/>
      <c r="AG15" s="564"/>
      <c r="AH15" s="521">
        <v>6196</v>
      </c>
      <c r="AI15" s="522"/>
      <c r="AJ15" s="522"/>
      <c r="AK15" s="522"/>
      <c r="AL15" s="523"/>
      <c r="AM15" s="499"/>
      <c r="AN15" s="500"/>
      <c r="AO15" s="500"/>
      <c r="AP15" s="500"/>
      <c r="AQ15" s="500"/>
      <c r="AR15" s="500"/>
      <c r="AS15" s="500"/>
      <c r="AT15" s="501"/>
      <c r="AU15" s="502"/>
      <c r="AV15" s="503"/>
      <c r="AW15" s="503"/>
      <c r="AX15" s="503"/>
      <c r="AY15" s="430" t="s">
        <v>148</v>
      </c>
      <c r="AZ15" s="431"/>
      <c r="BA15" s="431"/>
      <c r="BB15" s="431"/>
      <c r="BC15" s="431"/>
      <c r="BD15" s="431"/>
      <c r="BE15" s="431"/>
      <c r="BF15" s="431"/>
      <c r="BG15" s="431"/>
      <c r="BH15" s="431"/>
      <c r="BI15" s="431"/>
      <c r="BJ15" s="431"/>
      <c r="BK15" s="431"/>
      <c r="BL15" s="431"/>
      <c r="BM15" s="432"/>
      <c r="BN15" s="433">
        <v>4107000</v>
      </c>
      <c r="BO15" s="434"/>
      <c r="BP15" s="434"/>
      <c r="BQ15" s="434"/>
      <c r="BR15" s="434"/>
      <c r="BS15" s="434"/>
      <c r="BT15" s="434"/>
      <c r="BU15" s="435"/>
      <c r="BV15" s="433">
        <v>4036744</v>
      </c>
      <c r="BW15" s="434"/>
      <c r="BX15" s="434"/>
      <c r="BY15" s="434"/>
      <c r="BZ15" s="434"/>
      <c r="CA15" s="434"/>
      <c r="CB15" s="434"/>
      <c r="CC15" s="435"/>
      <c r="CD15" s="571" t="s">
        <v>149</v>
      </c>
      <c r="CE15" s="572"/>
      <c r="CF15" s="572"/>
      <c r="CG15" s="572"/>
      <c r="CH15" s="572"/>
      <c r="CI15" s="572"/>
      <c r="CJ15" s="572"/>
      <c r="CK15" s="572"/>
      <c r="CL15" s="572"/>
      <c r="CM15" s="572"/>
      <c r="CN15" s="572"/>
      <c r="CO15" s="572"/>
      <c r="CP15" s="572"/>
      <c r="CQ15" s="572"/>
      <c r="CR15" s="572"/>
      <c r="CS15" s="57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3"/>
      <c r="C16" s="534"/>
      <c r="D16" s="534"/>
      <c r="E16" s="534"/>
      <c r="F16" s="534"/>
      <c r="G16" s="534"/>
      <c r="H16" s="534"/>
      <c r="I16" s="534"/>
      <c r="J16" s="534"/>
      <c r="K16" s="535"/>
      <c r="L16" s="551" t="s">
        <v>150</v>
      </c>
      <c r="M16" s="582"/>
      <c r="N16" s="582"/>
      <c r="O16" s="582"/>
      <c r="P16" s="582"/>
      <c r="Q16" s="583"/>
      <c r="R16" s="574" t="s">
        <v>151</v>
      </c>
      <c r="S16" s="575"/>
      <c r="T16" s="575"/>
      <c r="U16" s="575"/>
      <c r="V16" s="576"/>
      <c r="W16" s="460"/>
      <c r="X16" s="461"/>
      <c r="Y16" s="461"/>
      <c r="Z16" s="461"/>
      <c r="AA16" s="461"/>
      <c r="AB16" s="450"/>
      <c r="AC16" s="557">
        <v>33.799999999999997</v>
      </c>
      <c r="AD16" s="558"/>
      <c r="AE16" s="558"/>
      <c r="AF16" s="558"/>
      <c r="AG16" s="559"/>
      <c r="AH16" s="557">
        <v>37.299999999999997</v>
      </c>
      <c r="AI16" s="558"/>
      <c r="AJ16" s="558"/>
      <c r="AK16" s="558"/>
      <c r="AL16" s="560"/>
      <c r="AM16" s="499"/>
      <c r="AN16" s="500"/>
      <c r="AO16" s="500"/>
      <c r="AP16" s="500"/>
      <c r="AQ16" s="500"/>
      <c r="AR16" s="500"/>
      <c r="AS16" s="500"/>
      <c r="AT16" s="501"/>
      <c r="AU16" s="502"/>
      <c r="AV16" s="503"/>
      <c r="AW16" s="503"/>
      <c r="AX16" s="503"/>
      <c r="AY16" s="504" t="s">
        <v>152</v>
      </c>
      <c r="AZ16" s="505"/>
      <c r="BA16" s="505"/>
      <c r="BB16" s="505"/>
      <c r="BC16" s="505"/>
      <c r="BD16" s="505"/>
      <c r="BE16" s="505"/>
      <c r="BF16" s="505"/>
      <c r="BG16" s="505"/>
      <c r="BH16" s="505"/>
      <c r="BI16" s="505"/>
      <c r="BJ16" s="505"/>
      <c r="BK16" s="505"/>
      <c r="BL16" s="505"/>
      <c r="BM16" s="506"/>
      <c r="BN16" s="470">
        <v>6020568</v>
      </c>
      <c r="BO16" s="471"/>
      <c r="BP16" s="471"/>
      <c r="BQ16" s="471"/>
      <c r="BR16" s="471"/>
      <c r="BS16" s="471"/>
      <c r="BT16" s="471"/>
      <c r="BU16" s="472"/>
      <c r="BV16" s="470">
        <v>5915444</v>
      </c>
      <c r="BW16" s="471"/>
      <c r="BX16" s="471"/>
      <c r="BY16" s="471"/>
      <c r="BZ16" s="471"/>
      <c r="CA16" s="471"/>
      <c r="CB16" s="471"/>
      <c r="CC16" s="472"/>
      <c r="CD16" s="201"/>
      <c r="CE16" s="580"/>
      <c r="CF16" s="580"/>
      <c r="CG16" s="580"/>
      <c r="CH16" s="580"/>
      <c r="CI16" s="580"/>
      <c r="CJ16" s="580"/>
      <c r="CK16" s="580"/>
      <c r="CL16" s="580"/>
      <c r="CM16" s="580"/>
      <c r="CN16" s="580"/>
      <c r="CO16" s="580"/>
      <c r="CP16" s="580"/>
      <c r="CQ16" s="580"/>
      <c r="CR16" s="580"/>
      <c r="CS16" s="581"/>
      <c r="CT16" s="467"/>
      <c r="CU16" s="468"/>
      <c r="CV16" s="468"/>
      <c r="CW16" s="468"/>
      <c r="CX16" s="468"/>
      <c r="CY16" s="468"/>
      <c r="CZ16" s="468"/>
      <c r="DA16" s="469"/>
      <c r="DB16" s="467"/>
      <c r="DC16" s="468"/>
      <c r="DD16" s="468"/>
      <c r="DE16" s="468"/>
      <c r="DF16" s="468"/>
      <c r="DG16" s="468"/>
      <c r="DH16" s="468"/>
      <c r="DI16" s="469"/>
      <c r="DJ16" s="186"/>
      <c r="DK16" s="186"/>
      <c r="DL16" s="186"/>
      <c r="DM16" s="186"/>
      <c r="DN16" s="186"/>
      <c r="DO16" s="186"/>
    </row>
    <row r="17" spans="1:119" ht="18.75" customHeight="1" thickBot="1" x14ac:dyDescent="0.2">
      <c r="A17" s="187"/>
      <c r="B17" s="536"/>
      <c r="C17" s="537"/>
      <c r="D17" s="537"/>
      <c r="E17" s="537"/>
      <c r="F17" s="537"/>
      <c r="G17" s="537"/>
      <c r="H17" s="537"/>
      <c r="I17" s="537"/>
      <c r="J17" s="537"/>
      <c r="K17" s="538"/>
      <c r="L17" s="202"/>
      <c r="M17" s="577" t="s">
        <v>153</v>
      </c>
      <c r="N17" s="578"/>
      <c r="O17" s="578"/>
      <c r="P17" s="578"/>
      <c r="Q17" s="579"/>
      <c r="R17" s="574" t="s">
        <v>154</v>
      </c>
      <c r="S17" s="575"/>
      <c r="T17" s="575"/>
      <c r="U17" s="575"/>
      <c r="V17" s="576"/>
      <c r="W17" s="486" t="s">
        <v>155</v>
      </c>
      <c r="X17" s="487"/>
      <c r="Y17" s="487"/>
      <c r="Z17" s="487"/>
      <c r="AA17" s="487"/>
      <c r="AB17" s="477"/>
      <c r="AC17" s="521">
        <v>9579</v>
      </c>
      <c r="AD17" s="522"/>
      <c r="AE17" s="522"/>
      <c r="AF17" s="522"/>
      <c r="AG17" s="564"/>
      <c r="AH17" s="521">
        <v>9340</v>
      </c>
      <c r="AI17" s="522"/>
      <c r="AJ17" s="522"/>
      <c r="AK17" s="522"/>
      <c r="AL17" s="523"/>
      <c r="AM17" s="499"/>
      <c r="AN17" s="500"/>
      <c r="AO17" s="500"/>
      <c r="AP17" s="500"/>
      <c r="AQ17" s="500"/>
      <c r="AR17" s="500"/>
      <c r="AS17" s="500"/>
      <c r="AT17" s="501"/>
      <c r="AU17" s="502"/>
      <c r="AV17" s="503"/>
      <c r="AW17" s="503"/>
      <c r="AX17" s="503"/>
      <c r="AY17" s="504" t="s">
        <v>156</v>
      </c>
      <c r="AZ17" s="505"/>
      <c r="BA17" s="505"/>
      <c r="BB17" s="505"/>
      <c r="BC17" s="505"/>
      <c r="BD17" s="505"/>
      <c r="BE17" s="505"/>
      <c r="BF17" s="505"/>
      <c r="BG17" s="505"/>
      <c r="BH17" s="505"/>
      <c r="BI17" s="505"/>
      <c r="BJ17" s="505"/>
      <c r="BK17" s="505"/>
      <c r="BL17" s="505"/>
      <c r="BM17" s="506"/>
      <c r="BN17" s="470">
        <v>5232348</v>
      </c>
      <c r="BO17" s="471"/>
      <c r="BP17" s="471"/>
      <c r="BQ17" s="471"/>
      <c r="BR17" s="471"/>
      <c r="BS17" s="471"/>
      <c r="BT17" s="471"/>
      <c r="BU17" s="472"/>
      <c r="BV17" s="470">
        <v>5135332</v>
      </c>
      <c r="BW17" s="471"/>
      <c r="BX17" s="471"/>
      <c r="BY17" s="471"/>
      <c r="BZ17" s="471"/>
      <c r="CA17" s="471"/>
      <c r="CB17" s="471"/>
      <c r="CC17" s="472"/>
      <c r="CD17" s="201"/>
      <c r="CE17" s="580"/>
      <c r="CF17" s="580"/>
      <c r="CG17" s="580"/>
      <c r="CH17" s="580"/>
      <c r="CI17" s="580"/>
      <c r="CJ17" s="580"/>
      <c r="CK17" s="580"/>
      <c r="CL17" s="580"/>
      <c r="CM17" s="580"/>
      <c r="CN17" s="580"/>
      <c r="CO17" s="580"/>
      <c r="CP17" s="580"/>
      <c r="CQ17" s="580"/>
      <c r="CR17" s="580"/>
      <c r="CS17" s="581"/>
      <c r="CT17" s="467"/>
      <c r="CU17" s="468"/>
      <c r="CV17" s="468"/>
      <c r="CW17" s="468"/>
      <c r="CX17" s="468"/>
      <c r="CY17" s="468"/>
      <c r="CZ17" s="468"/>
      <c r="DA17" s="469"/>
      <c r="DB17" s="467"/>
      <c r="DC17" s="468"/>
      <c r="DD17" s="468"/>
      <c r="DE17" s="468"/>
      <c r="DF17" s="468"/>
      <c r="DG17" s="468"/>
      <c r="DH17" s="468"/>
      <c r="DI17" s="469"/>
      <c r="DJ17" s="186"/>
      <c r="DK17" s="186"/>
      <c r="DL17" s="186"/>
      <c r="DM17" s="186"/>
      <c r="DN17" s="186"/>
      <c r="DO17" s="186"/>
    </row>
    <row r="18" spans="1:119" ht="18.75" customHeight="1" thickBot="1" x14ac:dyDescent="0.2">
      <c r="A18" s="187"/>
      <c r="B18" s="584" t="s">
        <v>157</v>
      </c>
      <c r="C18" s="513"/>
      <c r="D18" s="513"/>
      <c r="E18" s="585"/>
      <c r="F18" s="585"/>
      <c r="G18" s="585"/>
      <c r="H18" s="585"/>
      <c r="I18" s="585"/>
      <c r="J18" s="585"/>
      <c r="K18" s="585"/>
      <c r="L18" s="586">
        <v>170.46</v>
      </c>
      <c r="M18" s="586"/>
      <c r="N18" s="586"/>
      <c r="O18" s="586"/>
      <c r="P18" s="586"/>
      <c r="Q18" s="586"/>
      <c r="R18" s="587"/>
      <c r="S18" s="587"/>
      <c r="T18" s="587"/>
      <c r="U18" s="587"/>
      <c r="V18" s="588"/>
      <c r="W18" s="488"/>
      <c r="X18" s="489"/>
      <c r="Y18" s="489"/>
      <c r="Z18" s="489"/>
      <c r="AA18" s="489"/>
      <c r="AB18" s="480"/>
      <c r="AC18" s="589">
        <v>58.9</v>
      </c>
      <c r="AD18" s="590"/>
      <c r="AE18" s="590"/>
      <c r="AF18" s="590"/>
      <c r="AG18" s="591"/>
      <c r="AH18" s="589">
        <v>56.2</v>
      </c>
      <c r="AI18" s="590"/>
      <c r="AJ18" s="590"/>
      <c r="AK18" s="590"/>
      <c r="AL18" s="592"/>
      <c r="AM18" s="499"/>
      <c r="AN18" s="500"/>
      <c r="AO18" s="500"/>
      <c r="AP18" s="500"/>
      <c r="AQ18" s="500"/>
      <c r="AR18" s="500"/>
      <c r="AS18" s="500"/>
      <c r="AT18" s="501"/>
      <c r="AU18" s="502"/>
      <c r="AV18" s="503"/>
      <c r="AW18" s="503"/>
      <c r="AX18" s="503"/>
      <c r="AY18" s="504" t="s">
        <v>158</v>
      </c>
      <c r="AZ18" s="505"/>
      <c r="BA18" s="505"/>
      <c r="BB18" s="505"/>
      <c r="BC18" s="505"/>
      <c r="BD18" s="505"/>
      <c r="BE18" s="505"/>
      <c r="BF18" s="505"/>
      <c r="BG18" s="505"/>
      <c r="BH18" s="505"/>
      <c r="BI18" s="505"/>
      <c r="BJ18" s="505"/>
      <c r="BK18" s="505"/>
      <c r="BL18" s="505"/>
      <c r="BM18" s="506"/>
      <c r="BN18" s="470">
        <v>6974511</v>
      </c>
      <c r="BO18" s="471"/>
      <c r="BP18" s="471"/>
      <c r="BQ18" s="471"/>
      <c r="BR18" s="471"/>
      <c r="BS18" s="471"/>
      <c r="BT18" s="471"/>
      <c r="BU18" s="472"/>
      <c r="BV18" s="470">
        <v>7162776</v>
      </c>
      <c r="BW18" s="471"/>
      <c r="BX18" s="471"/>
      <c r="BY18" s="471"/>
      <c r="BZ18" s="471"/>
      <c r="CA18" s="471"/>
      <c r="CB18" s="471"/>
      <c r="CC18" s="472"/>
      <c r="CD18" s="201"/>
      <c r="CE18" s="580"/>
      <c r="CF18" s="580"/>
      <c r="CG18" s="580"/>
      <c r="CH18" s="580"/>
      <c r="CI18" s="580"/>
      <c r="CJ18" s="580"/>
      <c r="CK18" s="580"/>
      <c r="CL18" s="580"/>
      <c r="CM18" s="580"/>
      <c r="CN18" s="580"/>
      <c r="CO18" s="580"/>
      <c r="CP18" s="580"/>
      <c r="CQ18" s="580"/>
      <c r="CR18" s="580"/>
      <c r="CS18" s="581"/>
      <c r="CT18" s="467"/>
      <c r="CU18" s="468"/>
      <c r="CV18" s="468"/>
      <c r="CW18" s="468"/>
      <c r="CX18" s="468"/>
      <c r="CY18" s="468"/>
      <c r="CZ18" s="468"/>
      <c r="DA18" s="469"/>
      <c r="DB18" s="467"/>
      <c r="DC18" s="468"/>
      <c r="DD18" s="468"/>
      <c r="DE18" s="468"/>
      <c r="DF18" s="468"/>
      <c r="DG18" s="468"/>
      <c r="DH18" s="468"/>
      <c r="DI18" s="469"/>
      <c r="DJ18" s="186"/>
      <c r="DK18" s="186"/>
      <c r="DL18" s="186"/>
      <c r="DM18" s="186"/>
      <c r="DN18" s="186"/>
      <c r="DO18" s="186"/>
    </row>
    <row r="19" spans="1:119" ht="18.75" customHeight="1" thickBot="1" x14ac:dyDescent="0.2">
      <c r="A19" s="187"/>
      <c r="B19" s="584" t="s">
        <v>159</v>
      </c>
      <c r="C19" s="513"/>
      <c r="D19" s="513"/>
      <c r="E19" s="585"/>
      <c r="F19" s="585"/>
      <c r="G19" s="585"/>
      <c r="H19" s="585"/>
      <c r="I19" s="585"/>
      <c r="J19" s="585"/>
      <c r="K19" s="585"/>
      <c r="L19" s="593">
        <v>196</v>
      </c>
      <c r="M19" s="593"/>
      <c r="N19" s="593"/>
      <c r="O19" s="593"/>
      <c r="P19" s="593"/>
      <c r="Q19" s="593"/>
      <c r="R19" s="594"/>
      <c r="S19" s="594"/>
      <c r="T19" s="594"/>
      <c r="U19" s="594"/>
      <c r="V19" s="595"/>
      <c r="W19" s="427"/>
      <c r="X19" s="428"/>
      <c r="Y19" s="428"/>
      <c r="Z19" s="428"/>
      <c r="AA19" s="428"/>
      <c r="AB19" s="428"/>
      <c r="AC19" s="602"/>
      <c r="AD19" s="602"/>
      <c r="AE19" s="602"/>
      <c r="AF19" s="602"/>
      <c r="AG19" s="602"/>
      <c r="AH19" s="602"/>
      <c r="AI19" s="602"/>
      <c r="AJ19" s="602"/>
      <c r="AK19" s="602"/>
      <c r="AL19" s="603"/>
      <c r="AM19" s="499"/>
      <c r="AN19" s="500"/>
      <c r="AO19" s="500"/>
      <c r="AP19" s="500"/>
      <c r="AQ19" s="500"/>
      <c r="AR19" s="500"/>
      <c r="AS19" s="500"/>
      <c r="AT19" s="501"/>
      <c r="AU19" s="502"/>
      <c r="AV19" s="503"/>
      <c r="AW19" s="503"/>
      <c r="AX19" s="503"/>
      <c r="AY19" s="504" t="s">
        <v>160</v>
      </c>
      <c r="AZ19" s="505"/>
      <c r="BA19" s="505"/>
      <c r="BB19" s="505"/>
      <c r="BC19" s="505"/>
      <c r="BD19" s="505"/>
      <c r="BE19" s="505"/>
      <c r="BF19" s="505"/>
      <c r="BG19" s="505"/>
      <c r="BH19" s="505"/>
      <c r="BI19" s="505"/>
      <c r="BJ19" s="505"/>
      <c r="BK19" s="505"/>
      <c r="BL19" s="505"/>
      <c r="BM19" s="506"/>
      <c r="BN19" s="470">
        <v>9734358</v>
      </c>
      <c r="BO19" s="471"/>
      <c r="BP19" s="471"/>
      <c r="BQ19" s="471"/>
      <c r="BR19" s="471"/>
      <c r="BS19" s="471"/>
      <c r="BT19" s="471"/>
      <c r="BU19" s="472"/>
      <c r="BV19" s="470">
        <v>10722525</v>
      </c>
      <c r="BW19" s="471"/>
      <c r="BX19" s="471"/>
      <c r="BY19" s="471"/>
      <c r="BZ19" s="471"/>
      <c r="CA19" s="471"/>
      <c r="CB19" s="471"/>
      <c r="CC19" s="472"/>
      <c r="CD19" s="201"/>
      <c r="CE19" s="580"/>
      <c r="CF19" s="580"/>
      <c r="CG19" s="580"/>
      <c r="CH19" s="580"/>
      <c r="CI19" s="580"/>
      <c r="CJ19" s="580"/>
      <c r="CK19" s="580"/>
      <c r="CL19" s="580"/>
      <c r="CM19" s="580"/>
      <c r="CN19" s="580"/>
      <c r="CO19" s="580"/>
      <c r="CP19" s="580"/>
      <c r="CQ19" s="580"/>
      <c r="CR19" s="580"/>
      <c r="CS19" s="581"/>
      <c r="CT19" s="467"/>
      <c r="CU19" s="468"/>
      <c r="CV19" s="468"/>
      <c r="CW19" s="468"/>
      <c r="CX19" s="468"/>
      <c r="CY19" s="468"/>
      <c r="CZ19" s="468"/>
      <c r="DA19" s="469"/>
      <c r="DB19" s="467"/>
      <c r="DC19" s="468"/>
      <c r="DD19" s="468"/>
      <c r="DE19" s="468"/>
      <c r="DF19" s="468"/>
      <c r="DG19" s="468"/>
      <c r="DH19" s="468"/>
      <c r="DI19" s="469"/>
      <c r="DJ19" s="186"/>
      <c r="DK19" s="186"/>
      <c r="DL19" s="186"/>
      <c r="DM19" s="186"/>
      <c r="DN19" s="186"/>
      <c r="DO19" s="186"/>
    </row>
    <row r="20" spans="1:119" ht="18.75" customHeight="1" thickBot="1" x14ac:dyDescent="0.2">
      <c r="A20" s="187"/>
      <c r="B20" s="584" t="s">
        <v>161</v>
      </c>
      <c r="C20" s="513"/>
      <c r="D20" s="513"/>
      <c r="E20" s="585"/>
      <c r="F20" s="585"/>
      <c r="G20" s="585"/>
      <c r="H20" s="585"/>
      <c r="I20" s="585"/>
      <c r="J20" s="585"/>
      <c r="K20" s="585"/>
      <c r="L20" s="593">
        <v>12342</v>
      </c>
      <c r="M20" s="593"/>
      <c r="N20" s="593"/>
      <c r="O20" s="593"/>
      <c r="P20" s="593"/>
      <c r="Q20" s="593"/>
      <c r="R20" s="594"/>
      <c r="S20" s="594"/>
      <c r="T20" s="594"/>
      <c r="U20" s="594"/>
      <c r="V20" s="595"/>
      <c r="W20" s="488"/>
      <c r="X20" s="489"/>
      <c r="Y20" s="489"/>
      <c r="Z20" s="489"/>
      <c r="AA20" s="489"/>
      <c r="AB20" s="489"/>
      <c r="AC20" s="596"/>
      <c r="AD20" s="596"/>
      <c r="AE20" s="596"/>
      <c r="AF20" s="596"/>
      <c r="AG20" s="596"/>
      <c r="AH20" s="596"/>
      <c r="AI20" s="596"/>
      <c r="AJ20" s="596"/>
      <c r="AK20" s="596"/>
      <c r="AL20" s="597"/>
      <c r="AM20" s="598"/>
      <c r="AN20" s="525"/>
      <c r="AO20" s="525"/>
      <c r="AP20" s="525"/>
      <c r="AQ20" s="525"/>
      <c r="AR20" s="525"/>
      <c r="AS20" s="525"/>
      <c r="AT20" s="526"/>
      <c r="AU20" s="599"/>
      <c r="AV20" s="600"/>
      <c r="AW20" s="600"/>
      <c r="AX20" s="601"/>
      <c r="AY20" s="504"/>
      <c r="AZ20" s="505"/>
      <c r="BA20" s="505"/>
      <c r="BB20" s="505"/>
      <c r="BC20" s="505"/>
      <c r="BD20" s="505"/>
      <c r="BE20" s="505"/>
      <c r="BF20" s="505"/>
      <c r="BG20" s="505"/>
      <c r="BH20" s="505"/>
      <c r="BI20" s="505"/>
      <c r="BJ20" s="505"/>
      <c r="BK20" s="505"/>
      <c r="BL20" s="505"/>
      <c r="BM20" s="506"/>
      <c r="BN20" s="470"/>
      <c r="BO20" s="471"/>
      <c r="BP20" s="471"/>
      <c r="BQ20" s="471"/>
      <c r="BR20" s="471"/>
      <c r="BS20" s="471"/>
      <c r="BT20" s="471"/>
      <c r="BU20" s="472"/>
      <c r="BV20" s="470"/>
      <c r="BW20" s="471"/>
      <c r="BX20" s="471"/>
      <c r="BY20" s="471"/>
      <c r="BZ20" s="471"/>
      <c r="CA20" s="471"/>
      <c r="CB20" s="471"/>
      <c r="CC20" s="472"/>
      <c r="CD20" s="201"/>
      <c r="CE20" s="580"/>
      <c r="CF20" s="580"/>
      <c r="CG20" s="580"/>
      <c r="CH20" s="580"/>
      <c r="CI20" s="580"/>
      <c r="CJ20" s="580"/>
      <c r="CK20" s="580"/>
      <c r="CL20" s="580"/>
      <c r="CM20" s="580"/>
      <c r="CN20" s="580"/>
      <c r="CO20" s="580"/>
      <c r="CP20" s="580"/>
      <c r="CQ20" s="580"/>
      <c r="CR20" s="580"/>
      <c r="CS20" s="581"/>
      <c r="CT20" s="467"/>
      <c r="CU20" s="468"/>
      <c r="CV20" s="468"/>
      <c r="CW20" s="468"/>
      <c r="CX20" s="468"/>
      <c r="CY20" s="468"/>
      <c r="CZ20" s="468"/>
      <c r="DA20" s="469"/>
      <c r="DB20" s="467"/>
      <c r="DC20" s="468"/>
      <c r="DD20" s="468"/>
      <c r="DE20" s="468"/>
      <c r="DF20" s="468"/>
      <c r="DG20" s="468"/>
      <c r="DH20" s="468"/>
      <c r="DI20" s="469"/>
      <c r="DJ20" s="186"/>
      <c r="DK20" s="186"/>
      <c r="DL20" s="186"/>
      <c r="DM20" s="186"/>
      <c r="DN20" s="186"/>
      <c r="DO20" s="186"/>
    </row>
    <row r="21" spans="1:119" ht="18.75" customHeight="1" x14ac:dyDescent="0.15">
      <c r="A21" s="187"/>
      <c r="B21" s="604" t="s">
        <v>162</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c r="AU21" s="605"/>
      <c r="AV21" s="605"/>
      <c r="AW21" s="605"/>
      <c r="AX21" s="606"/>
      <c r="AY21" s="504"/>
      <c r="AZ21" s="505"/>
      <c r="BA21" s="505"/>
      <c r="BB21" s="505"/>
      <c r="BC21" s="505"/>
      <c r="BD21" s="505"/>
      <c r="BE21" s="505"/>
      <c r="BF21" s="505"/>
      <c r="BG21" s="505"/>
      <c r="BH21" s="505"/>
      <c r="BI21" s="505"/>
      <c r="BJ21" s="505"/>
      <c r="BK21" s="505"/>
      <c r="BL21" s="505"/>
      <c r="BM21" s="506"/>
      <c r="BN21" s="470"/>
      <c r="BO21" s="471"/>
      <c r="BP21" s="471"/>
      <c r="BQ21" s="471"/>
      <c r="BR21" s="471"/>
      <c r="BS21" s="471"/>
      <c r="BT21" s="471"/>
      <c r="BU21" s="472"/>
      <c r="BV21" s="470"/>
      <c r="BW21" s="471"/>
      <c r="BX21" s="471"/>
      <c r="BY21" s="471"/>
      <c r="BZ21" s="471"/>
      <c r="CA21" s="471"/>
      <c r="CB21" s="471"/>
      <c r="CC21" s="472"/>
      <c r="CD21" s="201"/>
      <c r="CE21" s="580"/>
      <c r="CF21" s="580"/>
      <c r="CG21" s="580"/>
      <c r="CH21" s="580"/>
      <c r="CI21" s="580"/>
      <c r="CJ21" s="580"/>
      <c r="CK21" s="580"/>
      <c r="CL21" s="580"/>
      <c r="CM21" s="580"/>
      <c r="CN21" s="580"/>
      <c r="CO21" s="580"/>
      <c r="CP21" s="580"/>
      <c r="CQ21" s="580"/>
      <c r="CR21" s="580"/>
      <c r="CS21" s="581"/>
      <c r="CT21" s="467"/>
      <c r="CU21" s="468"/>
      <c r="CV21" s="468"/>
      <c r="CW21" s="468"/>
      <c r="CX21" s="468"/>
      <c r="CY21" s="468"/>
      <c r="CZ21" s="468"/>
      <c r="DA21" s="469"/>
      <c r="DB21" s="467"/>
      <c r="DC21" s="468"/>
      <c r="DD21" s="468"/>
      <c r="DE21" s="468"/>
      <c r="DF21" s="468"/>
      <c r="DG21" s="468"/>
      <c r="DH21" s="468"/>
      <c r="DI21" s="469"/>
      <c r="DJ21" s="186"/>
      <c r="DK21" s="186"/>
      <c r="DL21" s="186"/>
      <c r="DM21" s="186"/>
      <c r="DN21" s="186"/>
      <c r="DO21" s="186"/>
    </row>
    <row r="22" spans="1:119" ht="18.75" customHeight="1" thickBot="1" x14ac:dyDescent="0.2">
      <c r="A22" s="187"/>
      <c r="B22" s="607" t="s">
        <v>163</v>
      </c>
      <c r="C22" s="608"/>
      <c r="D22" s="609"/>
      <c r="E22" s="482" t="s">
        <v>1</v>
      </c>
      <c r="F22" s="487"/>
      <c r="G22" s="487"/>
      <c r="H22" s="487"/>
      <c r="I22" s="487"/>
      <c r="J22" s="487"/>
      <c r="K22" s="477"/>
      <c r="L22" s="482" t="s">
        <v>164</v>
      </c>
      <c r="M22" s="487"/>
      <c r="N22" s="487"/>
      <c r="O22" s="487"/>
      <c r="P22" s="477"/>
      <c r="Q22" s="616" t="s">
        <v>165</v>
      </c>
      <c r="R22" s="617"/>
      <c r="S22" s="617"/>
      <c r="T22" s="617"/>
      <c r="U22" s="617"/>
      <c r="V22" s="618"/>
      <c r="W22" s="622" t="s">
        <v>166</v>
      </c>
      <c r="X22" s="608"/>
      <c r="Y22" s="609"/>
      <c r="Z22" s="482" t="s">
        <v>1</v>
      </c>
      <c r="AA22" s="487"/>
      <c r="AB22" s="487"/>
      <c r="AC22" s="487"/>
      <c r="AD22" s="487"/>
      <c r="AE22" s="487"/>
      <c r="AF22" s="487"/>
      <c r="AG22" s="477"/>
      <c r="AH22" s="635" t="s">
        <v>167</v>
      </c>
      <c r="AI22" s="487"/>
      <c r="AJ22" s="487"/>
      <c r="AK22" s="487"/>
      <c r="AL22" s="477"/>
      <c r="AM22" s="635" t="s">
        <v>168</v>
      </c>
      <c r="AN22" s="636"/>
      <c r="AO22" s="636"/>
      <c r="AP22" s="636"/>
      <c r="AQ22" s="636"/>
      <c r="AR22" s="637"/>
      <c r="AS22" s="616" t="s">
        <v>165</v>
      </c>
      <c r="AT22" s="617"/>
      <c r="AU22" s="617"/>
      <c r="AV22" s="617"/>
      <c r="AW22" s="617"/>
      <c r="AX22" s="641"/>
      <c r="AY22" s="643"/>
      <c r="AZ22" s="644"/>
      <c r="BA22" s="644"/>
      <c r="BB22" s="644"/>
      <c r="BC22" s="644"/>
      <c r="BD22" s="644"/>
      <c r="BE22" s="644"/>
      <c r="BF22" s="644"/>
      <c r="BG22" s="644"/>
      <c r="BH22" s="644"/>
      <c r="BI22" s="644"/>
      <c r="BJ22" s="644"/>
      <c r="BK22" s="644"/>
      <c r="BL22" s="644"/>
      <c r="BM22" s="645"/>
      <c r="BN22" s="646"/>
      <c r="BO22" s="647"/>
      <c r="BP22" s="647"/>
      <c r="BQ22" s="647"/>
      <c r="BR22" s="647"/>
      <c r="BS22" s="647"/>
      <c r="BT22" s="647"/>
      <c r="BU22" s="648"/>
      <c r="BV22" s="646"/>
      <c r="BW22" s="647"/>
      <c r="BX22" s="647"/>
      <c r="BY22" s="647"/>
      <c r="BZ22" s="647"/>
      <c r="CA22" s="647"/>
      <c r="CB22" s="647"/>
      <c r="CC22" s="648"/>
      <c r="CD22" s="201"/>
      <c r="CE22" s="580"/>
      <c r="CF22" s="580"/>
      <c r="CG22" s="580"/>
      <c r="CH22" s="580"/>
      <c r="CI22" s="580"/>
      <c r="CJ22" s="580"/>
      <c r="CK22" s="580"/>
      <c r="CL22" s="580"/>
      <c r="CM22" s="580"/>
      <c r="CN22" s="580"/>
      <c r="CO22" s="580"/>
      <c r="CP22" s="580"/>
      <c r="CQ22" s="580"/>
      <c r="CR22" s="580"/>
      <c r="CS22" s="581"/>
      <c r="CT22" s="467"/>
      <c r="CU22" s="468"/>
      <c r="CV22" s="468"/>
      <c r="CW22" s="468"/>
      <c r="CX22" s="468"/>
      <c r="CY22" s="468"/>
      <c r="CZ22" s="468"/>
      <c r="DA22" s="469"/>
      <c r="DB22" s="467"/>
      <c r="DC22" s="468"/>
      <c r="DD22" s="468"/>
      <c r="DE22" s="468"/>
      <c r="DF22" s="468"/>
      <c r="DG22" s="468"/>
      <c r="DH22" s="468"/>
      <c r="DI22" s="469"/>
      <c r="DJ22" s="186"/>
      <c r="DK22" s="186"/>
      <c r="DL22" s="186"/>
      <c r="DM22" s="186"/>
      <c r="DN22" s="186"/>
      <c r="DO22" s="186"/>
    </row>
    <row r="23" spans="1:119" ht="18.75" customHeight="1" x14ac:dyDescent="0.15">
      <c r="A23" s="187"/>
      <c r="B23" s="610"/>
      <c r="C23" s="611"/>
      <c r="D23" s="612"/>
      <c r="E23" s="456"/>
      <c r="F23" s="461"/>
      <c r="G23" s="461"/>
      <c r="H23" s="461"/>
      <c r="I23" s="461"/>
      <c r="J23" s="461"/>
      <c r="K23" s="450"/>
      <c r="L23" s="456"/>
      <c r="M23" s="461"/>
      <c r="N23" s="461"/>
      <c r="O23" s="461"/>
      <c r="P23" s="450"/>
      <c r="Q23" s="619"/>
      <c r="R23" s="620"/>
      <c r="S23" s="620"/>
      <c r="T23" s="620"/>
      <c r="U23" s="620"/>
      <c r="V23" s="621"/>
      <c r="W23" s="623"/>
      <c r="X23" s="611"/>
      <c r="Y23" s="612"/>
      <c r="Z23" s="456"/>
      <c r="AA23" s="461"/>
      <c r="AB23" s="461"/>
      <c r="AC23" s="461"/>
      <c r="AD23" s="461"/>
      <c r="AE23" s="461"/>
      <c r="AF23" s="461"/>
      <c r="AG23" s="450"/>
      <c r="AH23" s="456"/>
      <c r="AI23" s="461"/>
      <c r="AJ23" s="461"/>
      <c r="AK23" s="461"/>
      <c r="AL23" s="450"/>
      <c r="AM23" s="638"/>
      <c r="AN23" s="639"/>
      <c r="AO23" s="639"/>
      <c r="AP23" s="639"/>
      <c r="AQ23" s="639"/>
      <c r="AR23" s="640"/>
      <c r="AS23" s="619"/>
      <c r="AT23" s="620"/>
      <c r="AU23" s="620"/>
      <c r="AV23" s="620"/>
      <c r="AW23" s="620"/>
      <c r="AX23" s="642"/>
      <c r="AY23" s="430" t="s">
        <v>169</v>
      </c>
      <c r="AZ23" s="431"/>
      <c r="BA23" s="431"/>
      <c r="BB23" s="431"/>
      <c r="BC23" s="431"/>
      <c r="BD23" s="431"/>
      <c r="BE23" s="431"/>
      <c r="BF23" s="431"/>
      <c r="BG23" s="431"/>
      <c r="BH23" s="431"/>
      <c r="BI23" s="431"/>
      <c r="BJ23" s="431"/>
      <c r="BK23" s="431"/>
      <c r="BL23" s="431"/>
      <c r="BM23" s="432"/>
      <c r="BN23" s="470">
        <v>12065364</v>
      </c>
      <c r="BO23" s="471"/>
      <c r="BP23" s="471"/>
      <c r="BQ23" s="471"/>
      <c r="BR23" s="471"/>
      <c r="BS23" s="471"/>
      <c r="BT23" s="471"/>
      <c r="BU23" s="472"/>
      <c r="BV23" s="470">
        <v>11775016</v>
      </c>
      <c r="BW23" s="471"/>
      <c r="BX23" s="471"/>
      <c r="BY23" s="471"/>
      <c r="BZ23" s="471"/>
      <c r="CA23" s="471"/>
      <c r="CB23" s="471"/>
      <c r="CC23" s="472"/>
      <c r="CD23" s="201"/>
      <c r="CE23" s="580"/>
      <c r="CF23" s="580"/>
      <c r="CG23" s="580"/>
      <c r="CH23" s="580"/>
      <c r="CI23" s="580"/>
      <c r="CJ23" s="580"/>
      <c r="CK23" s="580"/>
      <c r="CL23" s="580"/>
      <c r="CM23" s="580"/>
      <c r="CN23" s="580"/>
      <c r="CO23" s="580"/>
      <c r="CP23" s="580"/>
      <c r="CQ23" s="580"/>
      <c r="CR23" s="580"/>
      <c r="CS23" s="581"/>
      <c r="CT23" s="467"/>
      <c r="CU23" s="468"/>
      <c r="CV23" s="468"/>
      <c r="CW23" s="468"/>
      <c r="CX23" s="468"/>
      <c r="CY23" s="468"/>
      <c r="CZ23" s="468"/>
      <c r="DA23" s="469"/>
      <c r="DB23" s="467"/>
      <c r="DC23" s="468"/>
      <c r="DD23" s="468"/>
      <c r="DE23" s="468"/>
      <c r="DF23" s="468"/>
      <c r="DG23" s="468"/>
      <c r="DH23" s="468"/>
      <c r="DI23" s="469"/>
      <c r="DJ23" s="186"/>
      <c r="DK23" s="186"/>
      <c r="DL23" s="186"/>
      <c r="DM23" s="186"/>
      <c r="DN23" s="186"/>
      <c r="DO23" s="186"/>
    </row>
    <row r="24" spans="1:119" ht="18.75" customHeight="1" thickBot="1" x14ac:dyDescent="0.2">
      <c r="A24" s="187"/>
      <c r="B24" s="610"/>
      <c r="C24" s="611"/>
      <c r="D24" s="612"/>
      <c r="E24" s="520" t="s">
        <v>170</v>
      </c>
      <c r="F24" s="500"/>
      <c r="G24" s="500"/>
      <c r="H24" s="500"/>
      <c r="I24" s="500"/>
      <c r="J24" s="500"/>
      <c r="K24" s="501"/>
      <c r="L24" s="521">
        <v>1</v>
      </c>
      <c r="M24" s="522"/>
      <c r="N24" s="522"/>
      <c r="O24" s="522"/>
      <c r="P24" s="564"/>
      <c r="Q24" s="521">
        <v>8900</v>
      </c>
      <c r="R24" s="522"/>
      <c r="S24" s="522"/>
      <c r="T24" s="522"/>
      <c r="U24" s="522"/>
      <c r="V24" s="564"/>
      <c r="W24" s="623"/>
      <c r="X24" s="611"/>
      <c r="Y24" s="612"/>
      <c r="Z24" s="520" t="s">
        <v>171</v>
      </c>
      <c r="AA24" s="500"/>
      <c r="AB24" s="500"/>
      <c r="AC24" s="500"/>
      <c r="AD24" s="500"/>
      <c r="AE24" s="500"/>
      <c r="AF24" s="500"/>
      <c r="AG24" s="501"/>
      <c r="AH24" s="521">
        <v>223</v>
      </c>
      <c r="AI24" s="522"/>
      <c r="AJ24" s="522"/>
      <c r="AK24" s="522"/>
      <c r="AL24" s="564"/>
      <c r="AM24" s="521">
        <v>708025</v>
      </c>
      <c r="AN24" s="522"/>
      <c r="AO24" s="522"/>
      <c r="AP24" s="522"/>
      <c r="AQ24" s="522"/>
      <c r="AR24" s="564"/>
      <c r="AS24" s="521">
        <v>3175</v>
      </c>
      <c r="AT24" s="522"/>
      <c r="AU24" s="522"/>
      <c r="AV24" s="522"/>
      <c r="AW24" s="522"/>
      <c r="AX24" s="523"/>
      <c r="AY24" s="643" t="s">
        <v>172</v>
      </c>
      <c r="AZ24" s="644"/>
      <c r="BA24" s="644"/>
      <c r="BB24" s="644"/>
      <c r="BC24" s="644"/>
      <c r="BD24" s="644"/>
      <c r="BE24" s="644"/>
      <c r="BF24" s="644"/>
      <c r="BG24" s="644"/>
      <c r="BH24" s="644"/>
      <c r="BI24" s="644"/>
      <c r="BJ24" s="644"/>
      <c r="BK24" s="644"/>
      <c r="BL24" s="644"/>
      <c r="BM24" s="645"/>
      <c r="BN24" s="470">
        <v>10548682</v>
      </c>
      <c r="BO24" s="471"/>
      <c r="BP24" s="471"/>
      <c r="BQ24" s="471"/>
      <c r="BR24" s="471"/>
      <c r="BS24" s="471"/>
      <c r="BT24" s="471"/>
      <c r="BU24" s="472"/>
      <c r="BV24" s="470">
        <v>10578628</v>
      </c>
      <c r="BW24" s="471"/>
      <c r="BX24" s="471"/>
      <c r="BY24" s="471"/>
      <c r="BZ24" s="471"/>
      <c r="CA24" s="471"/>
      <c r="CB24" s="471"/>
      <c r="CC24" s="472"/>
      <c r="CD24" s="201"/>
      <c r="CE24" s="580"/>
      <c r="CF24" s="580"/>
      <c r="CG24" s="580"/>
      <c r="CH24" s="580"/>
      <c r="CI24" s="580"/>
      <c r="CJ24" s="580"/>
      <c r="CK24" s="580"/>
      <c r="CL24" s="580"/>
      <c r="CM24" s="580"/>
      <c r="CN24" s="580"/>
      <c r="CO24" s="580"/>
      <c r="CP24" s="580"/>
      <c r="CQ24" s="580"/>
      <c r="CR24" s="580"/>
      <c r="CS24" s="581"/>
      <c r="CT24" s="467"/>
      <c r="CU24" s="468"/>
      <c r="CV24" s="468"/>
      <c r="CW24" s="468"/>
      <c r="CX24" s="468"/>
      <c r="CY24" s="468"/>
      <c r="CZ24" s="468"/>
      <c r="DA24" s="469"/>
      <c r="DB24" s="467"/>
      <c r="DC24" s="468"/>
      <c r="DD24" s="468"/>
      <c r="DE24" s="468"/>
      <c r="DF24" s="468"/>
      <c r="DG24" s="468"/>
      <c r="DH24" s="468"/>
      <c r="DI24" s="469"/>
      <c r="DJ24" s="186"/>
      <c r="DK24" s="186"/>
      <c r="DL24" s="186"/>
      <c r="DM24" s="186"/>
      <c r="DN24" s="186"/>
      <c r="DO24" s="186"/>
    </row>
    <row r="25" spans="1:119" s="186" customFormat="1" ht="18.75" customHeight="1" x14ac:dyDescent="0.15">
      <c r="A25" s="187"/>
      <c r="B25" s="610"/>
      <c r="C25" s="611"/>
      <c r="D25" s="612"/>
      <c r="E25" s="520" t="s">
        <v>173</v>
      </c>
      <c r="F25" s="500"/>
      <c r="G25" s="500"/>
      <c r="H25" s="500"/>
      <c r="I25" s="500"/>
      <c r="J25" s="500"/>
      <c r="K25" s="501"/>
      <c r="L25" s="521">
        <v>1</v>
      </c>
      <c r="M25" s="522"/>
      <c r="N25" s="522"/>
      <c r="O25" s="522"/>
      <c r="P25" s="564"/>
      <c r="Q25" s="521">
        <v>7050</v>
      </c>
      <c r="R25" s="522"/>
      <c r="S25" s="522"/>
      <c r="T25" s="522"/>
      <c r="U25" s="522"/>
      <c r="V25" s="564"/>
      <c r="W25" s="623"/>
      <c r="X25" s="611"/>
      <c r="Y25" s="612"/>
      <c r="Z25" s="520" t="s">
        <v>174</v>
      </c>
      <c r="AA25" s="500"/>
      <c r="AB25" s="500"/>
      <c r="AC25" s="500"/>
      <c r="AD25" s="500"/>
      <c r="AE25" s="500"/>
      <c r="AF25" s="500"/>
      <c r="AG25" s="501"/>
      <c r="AH25" s="521" t="s">
        <v>127</v>
      </c>
      <c r="AI25" s="522"/>
      <c r="AJ25" s="522"/>
      <c r="AK25" s="522"/>
      <c r="AL25" s="564"/>
      <c r="AM25" s="521" t="s">
        <v>127</v>
      </c>
      <c r="AN25" s="522"/>
      <c r="AO25" s="522"/>
      <c r="AP25" s="522"/>
      <c r="AQ25" s="522"/>
      <c r="AR25" s="564"/>
      <c r="AS25" s="521" t="s">
        <v>127</v>
      </c>
      <c r="AT25" s="522"/>
      <c r="AU25" s="522"/>
      <c r="AV25" s="522"/>
      <c r="AW25" s="522"/>
      <c r="AX25" s="523"/>
      <c r="AY25" s="430" t="s">
        <v>175</v>
      </c>
      <c r="AZ25" s="431"/>
      <c r="BA25" s="431"/>
      <c r="BB25" s="431"/>
      <c r="BC25" s="431"/>
      <c r="BD25" s="431"/>
      <c r="BE25" s="431"/>
      <c r="BF25" s="431"/>
      <c r="BG25" s="431"/>
      <c r="BH25" s="431"/>
      <c r="BI25" s="431"/>
      <c r="BJ25" s="431"/>
      <c r="BK25" s="431"/>
      <c r="BL25" s="431"/>
      <c r="BM25" s="432"/>
      <c r="BN25" s="433">
        <v>614604</v>
      </c>
      <c r="BO25" s="434"/>
      <c r="BP25" s="434"/>
      <c r="BQ25" s="434"/>
      <c r="BR25" s="434"/>
      <c r="BS25" s="434"/>
      <c r="BT25" s="434"/>
      <c r="BU25" s="435"/>
      <c r="BV25" s="433">
        <v>438715</v>
      </c>
      <c r="BW25" s="434"/>
      <c r="BX25" s="434"/>
      <c r="BY25" s="434"/>
      <c r="BZ25" s="434"/>
      <c r="CA25" s="434"/>
      <c r="CB25" s="434"/>
      <c r="CC25" s="435"/>
      <c r="CD25" s="201"/>
      <c r="CE25" s="580"/>
      <c r="CF25" s="580"/>
      <c r="CG25" s="580"/>
      <c r="CH25" s="580"/>
      <c r="CI25" s="580"/>
      <c r="CJ25" s="580"/>
      <c r="CK25" s="580"/>
      <c r="CL25" s="580"/>
      <c r="CM25" s="580"/>
      <c r="CN25" s="580"/>
      <c r="CO25" s="580"/>
      <c r="CP25" s="580"/>
      <c r="CQ25" s="580"/>
      <c r="CR25" s="580"/>
      <c r="CS25" s="581"/>
      <c r="CT25" s="467"/>
      <c r="CU25" s="468"/>
      <c r="CV25" s="468"/>
      <c r="CW25" s="468"/>
      <c r="CX25" s="468"/>
      <c r="CY25" s="468"/>
      <c r="CZ25" s="468"/>
      <c r="DA25" s="469"/>
      <c r="DB25" s="467"/>
      <c r="DC25" s="468"/>
      <c r="DD25" s="468"/>
      <c r="DE25" s="468"/>
      <c r="DF25" s="468"/>
      <c r="DG25" s="468"/>
      <c r="DH25" s="468"/>
      <c r="DI25" s="469"/>
    </row>
    <row r="26" spans="1:119" s="186" customFormat="1" ht="18.75" customHeight="1" x14ac:dyDescent="0.15">
      <c r="A26" s="187"/>
      <c r="B26" s="610"/>
      <c r="C26" s="611"/>
      <c r="D26" s="612"/>
      <c r="E26" s="520" t="s">
        <v>176</v>
      </c>
      <c r="F26" s="500"/>
      <c r="G26" s="500"/>
      <c r="H26" s="500"/>
      <c r="I26" s="500"/>
      <c r="J26" s="500"/>
      <c r="K26" s="501"/>
      <c r="L26" s="521">
        <v>1</v>
      </c>
      <c r="M26" s="522"/>
      <c r="N26" s="522"/>
      <c r="O26" s="522"/>
      <c r="P26" s="564"/>
      <c r="Q26" s="521">
        <v>6400</v>
      </c>
      <c r="R26" s="522"/>
      <c r="S26" s="522"/>
      <c r="T26" s="522"/>
      <c r="U26" s="522"/>
      <c r="V26" s="564"/>
      <c r="W26" s="623"/>
      <c r="X26" s="611"/>
      <c r="Y26" s="612"/>
      <c r="Z26" s="520" t="s">
        <v>177</v>
      </c>
      <c r="AA26" s="633"/>
      <c r="AB26" s="633"/>
      <c r="AC26" s="633"/>
      <c r="AD26" s="633"/>
      <c r="AE26" s="633"/>
      <c r="AF26" s="633"/>
      <c r="AG26" s="634"/>
      <c r="AH26" s="521">
        <v>14</v>
      </c>
      <c r="AI26" s="522"/>
      <c r="AJ26" s="522"/>
      <c r="AK26" s="522"/>
      <c r="AL26" s="564"/>
      <c r="AM26" s="521">
        <v>43274</v>
      </c>
      <c r="AN26" s="522"/>
      <c r="AO26" s="522"/>
      <c r="AP26" s="522"/>
      <c r="AQ26" s="522"/>
      <c r="AR26" s="564"/>
      <c r="AS26" s="521">
        <v>3091</v>
      </c>
      <c r="AT26" s="522"/>
      <c r="AU26" s="522"/>
      <c r="AV26" s="522"/>
      <c r="AW26" s="522"/>
      <c r="AX26" s="523"/>
      <c r="AY26" s="473" t="s">
        <v>178</v>
      </c>
      <c r="AZ26" s="474"/>
      <c r="BA26" s="474"/>
      <c r="BB26" s="474"/>
      <c r="BC26" s="474"/>
      <c r="BD26" s="474"/>
      <c r="BE26" s="474"/>
      <c r="BF26" s="474"/>
      <c r="BG26" s="474"/>
      <c r="BH26" s="474"/>
      <c r="BI26" s="474"/>
      <c r="BJ26" s="474"/>
      <c r="BK26" s="474"/>
      <c r="BL26" s="474"/>
      <c r="BM26" s="475"/>
      <c r="BN26" s="470" t="s">
        <v>137</v>
      </c>
      <c r="BO26" s="471"/>
      <c r="BP26" s="471"/>
      <c r="BQ26" s="471"/>
      <c r="BR26" s="471"/>
      <c r="BS26" s="471"/>
      <c r="BT26" s="471"/>
      <c r="BU26" s="472"/>
      <c r="BV26" s="470" t="s">
        <v>137</v>
      </c>
      <c r="BW26" s="471"/>
      <c r="BX26" s="471"/>
      <c r="BY26" s="471"/>
      <c r="BZ26" s="471"/>
      <c r="CA26" s="471"/>
      <c r="CB26" s="471"/>
      <c r="CC26" s="472"/>
      <c r="CD26" s="201"/>
      <c r="CE26" s="580"/>
      <c r="CF26" s="580"/>
      <c r="CG26" s="580"/>
      <c r="CH26" s="580"/>
      <c r="CI26" s="580"/>
      <c r="CJ26" s="580"/>
      <c r="CK26" s="580"/>
      <c r="CL26" s="580"/>
      <c r="CM26" s="580"/>
      <c r="CN26" s="580"/>
      <c r="CO26" s="580"/>
      <c r="CP26" s="580"/>
      <c r="CQ26" s="580"/>
      <c r="CR26" s="580"/>
      <c r="CS26" s="581"/>
      <c r="CT26" s="467"/>
      <c r="CU26" s="468"/>
      <c r="CV26" s="468"/>
      <c r="CW26" s="468"/>
      <c r="CX26" s="468"/>
      <c r="CY26" s="468"/>
      <c r="CZ26" s="468"/>
      <c r="DA26" s="469"/>
      <c r="DB26" s="467"/>
      <c r="DC26" s="468"/>
      <c r="DD26" s="468"/>
      <c r="DE26" s="468"/>
      <c r="DF26" s="468"/>
      <c r="DG26" s="468"/>
      <c r="DH26" s="468"/>
      <c r="DI26" s="469"/>
    </row>
    <row r="27" spans="1:119" ht="18.75" customHeight="1" thickBot="1" x14ac:dyDescent="0.2">
      <c r="A27" s="187"/>
      <c r="B27" s="610"/>
      <c r="C27" s="611"/>
      <c r="D27" s="612"/>
      <c r="E27" s="520" t="s">
        <v>179</v>
      </c>
      <c r="F27" s="500"/>
      <c r="G27" s="500"/>
      <c r="H27" s="500"/>
      <c r="I27" s="500"/>
      <c r="J27" s="500"/>
      <c r="K27" s="501"/>
      <c r="L27" s="521">
        <v>1</v>
      </c>
      <c r="M27" s="522"/>
      <c r="N27" s="522"/>
      <c r="O27" s="522"/>
      <c r="P27" s="564"/>
      <c r="Q27" s="521">
        <v>4400</v>
      </c>
      <c r="R27" s="522"/>
      <c r="S27" s="522"/>
      <c r="T27" s="522"/>
      <c r="U27" s="522"/>
      <c r="V27" s="564"/>
      <c r="W27" s="623"/>
      <c r="X27" s="611"/>
      <c r="Y27" s="612"/>
      <c r="Z27" s="520" t="s">
        <v>180</v>
      </c>
      <c r="AA27" s="500"/>
      <c r="AB27" s="500"/>
      <c r="AC27" s="500"/>
      <c r="AD27" s="500"/>
      <c r="AE27" s="500"/>
      <c r="AF27" s="500"/>
      <c r="AG27" s="501"/>
      <c r="AH27" s="521">
        <v>4</v>
      </c>
      <c r="AI27" s="522"/>
      <c r="AJ27" s="522"/>
      <c r="AK27" s="522"/>
      <c r="AL27" s="564"/>
      <c r="AM27" s="521">
        <v>15444</v>
      </c>
      <c r="AN27" s="522"/>
      <c r="AO27" s="522"/>
      <c r="AP27" s="522"/>
      <c r="AQ27" s="522"/>
      <c r="AR27" s="564"/>
      <c r="AS27" s="521">
        <v>3861</v>
      </c>
      <c r="AT27" s="522"/>
      <c r="AU27" s="522"/>
      <c r="AV27" s="522"/>
      <c r="AW27" s="522"/>
      <c r="AX27" s="523"/>
      <c r="AY27" s="565" t="s">
        <v>181</v>
      </c>
      <c r="AZ27" s="566"/>
      <c r="BA27" s="566"/>
      <c r="BB27" s="566"/>
      <c r="BC27" s="566"/>
      <c r="BD27" s="566"/>
      <c r="BE27" s="566"/>
      <c r="BF27" s="566"/>
      <c r="BG27" s="566"/>
      <c r="BH27" s="566"/>
      <c r="BI27" s="566"/>
      <c r="BJ27" s="566"/>
      <c r="BK27" s="566"/>
      <c r="BL27" s="566"/>
      <c r="BM27" s="567"/>
      <c r="BN27" s="646">
        <v>180483</v>
      </c>
      <c r="BO27" s="647"/>
      <c r="BP27" s="647"/>
      <c r="BQ27" s="647"/>
      <c r="BR27" s="647"/>
      <c r="BS27" s="647"/>
      <c r="BT27" s="647"/>
      <c r="BU27" s="648"/>
      <c r="BV27" s="646">
        <v>212583</v>
      </c>
      <c r="BW27" s="647"/>
      <c r="BX27" s="647"/>
      <c r="BY27" s="647"/>
      <c r="BZ27" s="647"/>
      <c r="CA27" s="647"/>
      <c r="CB27" s="647"/>
      <c r="CC27" s="648"/>
      <c r="CD27" s="203"/>
      <c r="CE27" s="580"/>
      <c r="CF27" s="580"/>
      <c r="CG27" s="580"/>
      <c r="CH27" s="580"/>
      <c r="CI27" s="580"/>
      <c r="CJ27" s="580"/>
      <c r="CK27" s="580"/>
      <c r="CL27" s="580"/>
      <c r="CM27" s="580"/>
      <c r="CN27" s="580"/>
      <c r="CO27" s="580"/>
      <c r="CP27" s="580"/>
      <c r="CQ27" s="580"/>
      <c r="CR27" s="580"/>
      <c r="CS27" s="581"/>
      <c r="CT27" s="467"/>
      <c r="CU27" s="468"/>
      <c r="CV27" s="468"/>
      <c r="CW27" s="468"/>
      <c r="CX27" s="468"/>
      <c r="CY27" s="468"/>
      <c r="CZ27" s="468"/>
      <c r="DA27" s="469"/>
      <c r="DB27" s="467"/>
      <c r="DC27" s="468"/>
      <c r="DD27" s="468"/>
      <c r="DE27" s="468"/>
      <c r="DF27" s="468"/>
      <c r="DG27" s="468"/>
      <c r="DH27" s="468"/>
      <c r="DI27" s="469"/>
      <c r="DJ27" s="186"/>
      <c r="DK27" s="186"/>
      <c r="DL27" s="186"/>
      <c r="DM27" s="186"/>
      <c r="DN27" s="186"/>
      <c r="DO27" s="186"/>
    </row>
    <row r="28" spans="1:119" ht="18.75" customHeight="1" x14ac:dyDescent="0.15">
      <c r="A28" s="187"/>
      <c r="B28" s="610"/>
      <c r="C28" s="611"/>
      <c r="D28" s="612"/>
      <c r="E28" s="520" t="s">
        <v>182</v>
      </c>
      <c r="F28" s="500"/>
      <c r="G28" s="500"/>
      <c r="H28" s="500"/>
      <c r="I28" s="500"/>
      <c r="J28" s="500"/>
      <c r="K28" s="501"/>
      <c r="L28" s="521">
        <v>1</v>
      </c>
      <c r="M28" s="522"/>
      <c r="N28" s="522"/>
      <c r="O28" s="522"/>
      <c r="P28" s="564"/>
      <c r="Q28" s="521">
        <v>3550</v>
      </c>
      <c r="R28" s="522"/>
      <c r="S28" s="522"/>
      <c r="T28" s="522"/>
      <c r="U28" s="522"/>
      <c r="V28" s="564"/>
      <c r="W28" s="623"/>
      <c r="X28" s="611"/>
      <c r="Y28" s="612"/>
      <c r="Z28" s="520" t="s">
        <v>183</v>
      </c>
      <c r="AA28" s="500"/>
      <c r="AB28" s="500"/>
      <c r="AC28" s="500"/>
      <c r="AD28" s="500"/>
      <c r="AE28" s="500"/>
      <c r="AF28" s="500"/>
      <c r="AG28" s="501"/>
      <c r="AH28" s="521" t="s">
        <v>128</v>
      </c>
      <c r="AI28" s="522"/>
      <c r="AJ28" s="522"/>
      <c r="AK28" s="522"/>
      <c r="AL28" s="564"/>
      <c r="AM28" s="521" t="s">
        <v>137</v>
      </c>
      <c r="AN28" s="522"/>
      <c r="AO28" s="522"/>
      <c r="AP28" s="522"/>
      <c r="AQ28" s="522"/>
      <c r="AR28" s="564"/>
      <c r="AS28" s="521" t="s">
        <v>137</v>
      </c>
      <c r="AT28" s="522"/>
      <c r="AU28" s="522"/>
      <c r="AV28" s="522"/>
      <c r="AW28" s="522"/>
      <c r="AX28" s="523"/>
      <c r="AY28" s="649" t="s">
        <v>184</v>
      </c>
      <c r="AZ28" s="650"/>
      <c r="BA28" s="650"/>
      <c r="BB28" s="651"/>
      <c r="BC28" s="430" t="s">
        <v>48</v>
      </c>
      <c r="BD28" s="431"/>
      <c r="BE28" s="431"/>
      <c r="BF28" s="431"/>
      <c r="BG28" s="431"/>
      <c r="BH28" s="431"/>
      <c r="BI28" s="431"/>
      <c r="BJ28" s="431"/>
      <c r="BK28" s="431"/>
      <c r="BL28" s="431"/>
      <c r="BM28" s="432"/>
      <c r="BN28" s="433">
        <v>794779</v>
      </c>
      <c r="BO28" s="434"/>
      <c r="BP28" s="434"/>
      <c r="BQ28" s="434"/>
      <c r="BR28" s="434"/>
      <c r="BS28" s="434"/>
      <c r="BT28" s="434"/>
      <c r="BU28" s="435"/>
      <c r="BV28" s="433">
        <v>699048</v>
      </c>
      <c r="BW28" s="434"/>
      <c r="BX28" s="434"/>
      <c r="BY28" s="434"/>
      <c r="BZ28" s="434"/>
      <c r="CA28" s="434"/>
      <c r="CB28" s="434"/>
      <c r="CC28" s="435"/>
      <c r="CD28" s="201"/>
      <c r="CE28" s="580"/>
      <c r="CF28" s="580"/>
      <c r="CG28" s="580"/>
      <c r="CH28" s="580"/>
      <c r="CI28" s="580"/>
      <c r="CJ28" s="580"/>
      <c r="CK28" s="580"/>
      <c r="CL28" s="580"/>
      <c r="CM28" s="580"/>
      <c r="CN28" s="580"/>
      <c r="CO28" s="580"/>
      <c r="CP28" s="580"/>
      <c r="CQ28" s="580"/>
      <c r="CR28" s="580"/>
      <c r="CS28" s="581"/>
      <c r="CT28" s="467"/>
      <c r="CU28" s="468"/>
      <c r="CV28" s="468"/>
      <c r="CW28" s="468"/>
      <c r="CX28" s="468"/>
      <c r="CY28" s="468"/>
      <c r="CZ28" s="468"/>
      <c r="DA28" s="469"/>
      <c r="DB28" s="467"/>
      <c r="DC28" s="468"/>
      <c r="DD28" s="468"/>
      <c r="DE28" s="468"/>
      <c r="DF28" s="468"/>
      <c r="DG28" s="468"/>
      <c r="DH28" s="468"/>
      <c r="DI28" s="469"/>
      <c r="DJ28" s="186"/>
      <c r="DK28" s="186"/>
      <c r="DL28" s="186"/>
      <c r="DM28" s="186"/>
      <c r="DN28" s="186"/>
      <c r="DO28" s="186"/>
    </row>
    <row r="29" spans="1:119" ht="18.75" customHeight="1" x14ac:dyDescent="0.15">
      <c r="A29" s="187"/>
      <c r="B29" s="610"/>
      <c r="C29" s="611"/>
      <c r="D29" s="612"/>
      <c r="E29" s="520" t="s">
        <v>185</v>
      </c>
      <c r="F29" s="500"/>
      <c r="G29" s="500"/>
      <c r="H29" s="500"/>
      <c r="I29" s="500"/>
      <c r="J29" s="500"/>
      <c r="K29" s="501"/>
      <c r="L29" s="521">
        <v>14</v>
      </c>
      <c r="M29" s="522"/>
      <c r="N29" s="522"/>
      <c r="O29" s="522"/>
      <c r="P29" s="564"/>
      <c r="Q29" s="521">
        <v>3250</v>
      </c>
      <c r="R29" s="522"/>
      <c r="S29" s="522"/>
      <c r="T29" s="522"/>
      <c r="U29" s="522"/>
      <c r="V29" s="564"/>
      <c r="W29" s="624"/>
      <c r="X29" s="625"/>
      <c r="Y29" s="626"/>
      <c r="Z29" s="520" t="s">
        <v>186</v>
      </c>
      <c r="AA29" s="500"/>
      <c r="AB29" s="500"/>
      <c r="AC29" s="500"/>
      <c r="AD29" s="500"/>
      <c r="AE29" s="500"/>
      <c r="AF29" s="500"/>
      <c r="AG29" s="501"/>
      <c r="AH29" s="521">
        <v>227</v>
      </c>
      <c r="AI29" s="522"/>
      <c r="AJ29" s="522"/>
      <c r="AK29" s="522"/>
      <c r="AL29" s="564"/>
      <c r="AM29" s="521">
        <v>723469</v>
      </c>
      <c r="AN29" s="522"/>
      <c r="AO29" s="522"/>
      <c r="AP29" s="522"/>
      <c r="AQ29" s="522"/>
      <c r="AR29" s="564"/>
      <c r="AS29" s="521">
        <v>3187</v>
      </c>
      <c r="AT29" s="522"/>
      <c r="AU29" s="522"/>
      <c r="AV29" s="522"/>
      <c r="AW29" s="522"/>
      <c r="AX29" s="523"/>
      <c r="AY29" s="652"/>
      <c r="AZ29" s="653"/>
      <c r="BA29" s="653"/>
      <c r="BB29" s="654"/>
      <c r="BC29" s="504" t="s">
        <v>187</v>
      </c>
      <c r="BD29" s="505"/>
      <c r="BE29" s="505"/>
      <c r="BF29" s="505"/>
      <c r="BG29" s="505"/>
      <c r="BH29" s="505"/>
      <c r="BI29" s="505"/>
      <c r="BJ29" s="505"/>
      <c r="BK29" s="505"/>
      <c r="BL29" s="505"/>
      <c r="BM29" s="506"/>
      <c r="BN29" s="470">
        <v>166692</v>
      </c>
      <c r="BO29" s="471"/>
      <c r="BP29" s="471"/>
      <c r="BQ29" s="471"/>
      <c r="BR29" s="471"/>
      <c r="BS29" s="471"/>
      <c r="BT29" s="471"/>
      <c r="BU29" s="472"/>
      <c r="BV29" s="470">
        <v>166659</v>
      </c>
      <c r="BW29" s="471"/>
      <c r="BX29" s="471"/>
      <c r="BY29" s="471"/>
      <c r="BZ29" s="471"/>
      <c r="CA29" s="471"/>
      <c r="CB29" s="471"/>
      <c r="CC29" s="472"/>
      <c r="CD29" s="203"/>
      <c r="CE29" s="580"/>
      <c r="CF29" s="580"/>
      <c r="CG29" s="580"/>
      <c r="CH29" s="580"/>
      <c r="CI29" s="580"/>
      <c r="CJ29" s="580"/>
      <c r="CK29" s="580"/>
      <c r="CL29" s="580"/>
      <c r="CM29" s="580"/>
      <c r="CN29" s="580"/>
      <c r="CO29" s="580"/>
      <c r="CP29" s="580"/>
      <c r="CQ29" s="580"/>
      <c r="CR29" s="580"/>
      <c r="CS29" s="581"/>
      <c r="CT29" s="467"/>
      <c r="CU29" s="468"/>
      <c r="CV29" s="468"/>
      <c r="CW29" s="468"/>
      <c r="CX29" s="468"/>
      <c r="CY29" s="468"/>
      <c r="CZ29" s="468"/>
      <c r="DA29" s="469"/>
      <c r="DB29" s="467"/>
      <c r="DC29" s="468"/>
      <c r="DD29" s="468"/>
      <c r="DE29" s="468"/>
      <c r="DF29" s="468"/>
      <c r="DG29" s="468"/>
      <c r="DH29" s="468"/>
      <c r="DI29" s="469"/>
      <c r="DJ29" s="186"/>
      <c r="DK29" s="186"/>
      <c r="DL29" s="186"/>
      <c r="DM29" s="186"/>
      <c r="DN29" s="186"/>
      <c r="DO29" s="186"/>
    </row>
    <row r="30" spans="1:119" ht="18.75" customHeight="1" thickBot="1" x14ac:dyDescent="0.2">
      <c r="A30" s="187"/>
      <c r="B30" s="613"/>
      <c r="C30" s="614"/>
      <c r="D30" s="615"/>
      <c r="E30" s="524"/>
      <c r="F30" s="525"/>
      <c r="G30" s="525"/>
      <c r="H30" s="525"/>
      <c r="I30" s="525"/>
      <c r="J30" s="525"/>
      <c r="K30" s="526"/>
      <c r="L30" s="627"/>
      <c r="M30" s="628"/>
      <c r="N30" s="628"/>
      <c r="O30" s="628"/>
      <c r="P30" s="629"/>
      <c r="Q30" s="627"/>
      <c r="R30" s="628"/>
      <c r="S30" s="628"/>
      <c r="T30" s="628"/>
      <c r="U30" s="628"/>
      <c r="V30" s="629"/>
      <c r="W30" s="630" t="s">
        <v>188</v>
      </c>
      <c r="X30" s="631"/>
      <c r="Y30" s="631"/>
      <c r="Z30" s="631"/>
      <c r="AA30" s="631"/>
      <c r="AB30" s="631"/>
      <c r="AC30" s="631"/>
      <c r="AD30" s="631"/>
      <c r="AE30" s="631"/>
      <c r="AF30" s="631"/>
      <c r="AG30" s="632"/>
      <c r="AH30" s="589">
        <v>99.4</v>
      </c>
      <c r="AI30" s="590"/>
      <c r="AJ30" s="590"/>
      <c r="AK30" s="590"/>
      <c r="AL30" s="590"/>
      <c r="AM30" s="590"/>
      <c r="AN30" s="590"/>
      <c r="AO30" s="590"/>
      <c r="AP30" s="590"/>
      <c r="AQ30" s="590"/>
      <c r="AR30" s="590"/>
      <c r="AS30" s="590"/>
      <c r="AT30" s="590"/>
      <c r="AU30" s="590"/>
      <c r="AV30" s="590"/>
      <c r="AW30" s="590"/>
      <c r="AX30" s="592"/>
      <c r="AY30" s="655"/>
      <c r="AZ30" s="656"/>
      <c r="BA30" s="656"/>
      <c r="BB30" s="657"/>
      <c r="BC30" s="643" t="s">
        <v>50</v>
      </c>
      <c r="BD30" s="644"/>
      <c r="BE30" s="644"/>
      <c r="BF30" s="644"/>
      <c r="BG30" s="644"/>
      <c r="BH30" s="644"/>
      <c r="BI30" s="644"/>
      <c r="BJ30" s="644"/>
      <c r="BK30" s="644"/>
      <c r="BL30" s="644"/>
      <c r="BM30" s="645"/>
      <c r="BN30" s="646">
        <v>819770</v>
      </c>
      <c r="BO30" s="647"/>
      <c r="BP30" s="647"/>
      <c r="BQ30" s="647"/>
      <c r="BR30" s="647"/>
      <c r="BS30" s="647"/>
      <c r="BT30" s="647"/>
      <c r="BU30" s="648"/>
      <c r="BV30" s="646">
        <v>1133065</v>
      </c>
      <c r="BW30" s="647"/>
      <c r="BX30" s="647"/>
      <c r="BY30" s="647"/>
      <c r="BZ30" s="647"/>
      <c r="CA30" s="647"/>
      <c r="CB30" s="647"/>
      <c r="CC30" s="648"/>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4" t="s">
        <v>195</v>
      </c>
      <c r="D33" s="494"/>
      <c r="E33" s="459" t="s">
        <v>196</v>
      </c>
      <c r="F33" s="459"/>
      <c r="G33" s="459"/>
      <c r="H33" s="459"/>
      <c r="I33" s="459"/>
      <c r="J33" s="459"/>
      <c r="K33" s="459"/>
      <c r="L33" s="459"/>
      <c r="M33" s="459"/>
      <c r="N33" s="459"/>
      <c r="O33" s="459"/>
      <c r="P33" s="459"/>
      <c r="Q33" s="459"/>
      <c r="R33" s="459"/>
      <c r="S33" s="459"/>
      <c r="T33" s="216"/>
      <c r="U33" s="494" t="s">
        <v>195</v>
      </c>
      <c r="V33" s="494"/>
      <c r="W33" s="459" t="s">
        <v>196</v>
      </c>
      <c r="X33" s="459"/>
      <c r="Y33" s="459"/>
      <c r="Z33" s="459"/>
      <c r="AA33" s="459"/>
      <c r="AB33" s="459"/>
      <c r="AC33" s="459"/>
      <c r="AD33" s="459"/>
      <c r="AE33" s="459"/>
      <c r="AF33" s="459"/>
      <c r="AG33" s="459"/>
      <c r="AH33" s="459"/>
      <c r="AI33" s="459"/>
      <c r="AJ33" s="459"/>
      <c r="AK33" s="459"/>
      <c r="AL33" s="216"/>
      <c r="AM33" s="494" t="s">
        <v>195</v>
      </c>
      <c r="AN33" s="494"/>
      <c r="AO33" s="459" t="s">
        <v>196</v>
      </c>
      <c r="AP33" s="459"/>
      <c r="AQ33" s="459"/>
      <c r="AR33" s="459"/>
      <c r="AS33" s="459"/>
      <c r="AT33" s="459"/>
      <c r="AU33" s="459"/>
      <c r="AV33" s="459"/>
      <c r="AW33" s="459"/>
      <c r="AX33" s="459"/>
      <c r="AY33" s="459"/>
      <c r="AZ33" s="459"/>
      <c r="BA33" s="459"/>
      <c r="BB33" s="459"/>
      <c r="BC33" s="459"/>
      <c r="BD33" s="217"/>
      <c r="BE33" s="459" t="s">
        <v>197</v>
      </c>
      <c r="BF33" s="459"/>
      <c r="BG33" s="459" t="s">
        <v>198</v>
      </c>
      <c r="BH33" s="459"/>
      <c r="BI33" s="459"/>
      <c r="BJ33" s="459"/>
      <c r="BK33" s="459"/>
      <c r="BL33" s="459"/>
      <c r="BM33" s="459"/>
      <c r="BN33" s="459"/>
      <c r="BO33" s="459"/>
      <c r="BP33" s="459"/>
      <c r="BQ33" s="459"/>
      <c r="BR33" s="459"/>
      <c r="BS33" s="459"/>
      <c r="BT33" s="459"/>
      <c r="BU33" s="459"/>
      <c r="BV33" s="217"/>
      <c r="BW33" s="494" t="s">
        <v>197</v>
      </c>
      <c r="BX33" s="494"/>
      <c r="BY33" s="459" t="s">
        <v>199</v>
      </c>
      <c r="BZ33" s="459"/>
      <c r="CA33" s="459"/>
      <c r="CB33" s="459"/>
      <c r="CC33" s="459"/>
      <c r="CD33" s="459"/>
      <c r="CE33" s="459"/>
      <c r="CF33" s="459"/>
      <c r="CG33" s="459"/>
      <c r="CH33" s="459"/>
      <c r="CI33" s="459"/>
      <c r="CJ33" s="459"/>
      <c r="CK33" s="459"/>
      <c r="CL33" s="459"/>
      <c r="CM33" s="459"/>
      <c r="CN33" s="216"/>
      <c r="CO33" s="494" t="s">
        <v>200</v>
      </c>
      <c r="CP33" s="494"/>
      <c r="CQ33" s="459" t="s">
        <v>201</v>
      </c>
      <c r="CR33" s="459"/>
      <c r="CS33" s="459"/>
      <c r="CT33" s="459"/>
      <c r="CU33" s="459"/>
      <c r="CV33" s="459"/>
      <c r="CW33" s="459"/>
      <c r="CX33" s="459"/>
      <c r="CY33" s="459"/>
      <c r="CZ33" s="459"/>
      <c r="DA33" s="459"/>
      <c r="DB33" s="459"/>
      <c r="DC33" s="459"/>
      <c r="DD33" s="459"/>
      <c r="DE33" s="459"/>
      <c r="DF33" s="216"/>
      <c r="DG33" s="658" t="s">
        <v>202</v>
      </c>
      <c r="DH33" s="658"/>
      <c r="DI33" s="218"/>
      <c r="DJ33" s="186"/>
      <c r="DK33" s="186"/>
      <c r="DL33" s="186"/>
      <c r="DM33" s="186"/>
      <c r="DN33" s="186"/>
      <c r="DO33" s="186"/>
    </row>
    <row r="34" spans="1:119" ht="32.25" customHeight="1" x14ac:dyDescent="0.15">
      <c r="A34" s="187"/>
      <c r="B34" s="213"/>
      <c r="C34" s="659">
        <f>IF(E34="","",1)</f>
        <v>1</v>
      </c>
      <c r="D34" s="659"/>
      <c r="E34" s="660" t="str">
        <f>IF('各会計、関係団体の財政状況及び健全化判断比率'!B7="","",'各会計、関係団体の財政状況及び健全化判断比率'!B7)</f>
        <v>一般会計</v>
      </c>
      <c r="F34" s="660"/>
      <c r="G34" s="660"/>
      <c r="H34" s="660"/>
      <c r="I34" s="660"/>
      <c r="J34" s="660"/>
      <c r="K34" s="660"/>
      <c r="L34" s="660"/>
      <c r="M34" s="660"/>
      <c r="N34" s="660"/>
      <c r="O34" s="660"/>
      <c r="P34" s="660"/>
      <c r="Q34" s="660"/>
      <c r="R34" s="660"/>
      <c r="S34" s="660"/>
      <c r="T34" s="214"/>
      <c r="U34" s="659">
        <f>IF(W34="","",MAX(C34:D43)+1)</f>
        <v>3</v>
      </c>
      <c r="V34" s="659"/>
      <c r="W34" s="660" t="str">
        <f>IF('各会計、関係団体の財政状況及び健全化判断比率'!B28="","",'各会計、関係団体の財政状況及び健全化判断比率'!B28)</f>
        <v>介護保険特別会計</v>
      </c>
      <c r="X34" s="660"/>
      <c r="Y34" s="660"/>
      <c r="Z34" s="660"/>
      <c r="AA34" s="660"/>
      <c r="AB34" s="660"/>
      <c r="AC34" s="660"/>
      <c r="AD34" s="660"/>
      <c r="AE34" s="660"/>
      <c r="AF34" s="660"/>
      <c r="AG34" s="660"/>
      <c r="AH34" s="660"/>
      <c r="AI34" s="660"/>
      <c r="AJ34" s="660"/>
      <c r="AK34" s="660"/>
      <c r="AL34" s="214"/>
      <c r="AM34" s="659">
        <f>IF(AO34="","",MAX(C34:D43,U34:V43)+1)</f>
        <v>6</v>
      </c>
      <c r="AN34" s="659"/>
      <c r="AO34" s="660" t="str">
        <f>IF('各会計、関係団体の財政状況及び健全化判断比率'!B31="","",'各会計、関係団体の財政状況及び健全化判断比率'!B31)</f>
        <v>水道事業会計</v>
      </c>
      <c r="AP34" s="660"/>
      <c r="AQ34" s="660"/>
      <c r="AR34" s="660"/>
      <c r="AS34" s="660"/>
      <c r="AT34" s="660"/>
      <c r="AU34" s="660"/>
      <c r="AV34" s="660"/>
      <c r="AW34" s="660"/>
      <c r="AX34" s="660"/>
      <c r="AY34" s="660"/>
      <c r="AZ34" s="660"/>
      <c r="BA34" s="660"/>
      <c r="BB34" s="660"/>
      <c r="BC34" s="660"/>
      <c r="BD34" s="214"/>
      <c r="BE34" s="659">
        <f>IF(BG34="","",MAX(C34:D43,U34:V43,AM34:AN43)+1)</f>
        <v>7</v>
      </c>
      <c r="BF34" s="659"/>
      <c r="BG34" s="660" t="str">
        <f>IF('各会計、関係団体の財政状況及び健全化判断比率'!B32="","",'各会計、関係団体の財政状況及び健全化判断比率'!B32)</f>
        <v>公共下水道事業特別会計</v>
      </c>
      <c r="BH34" s="660"/>
      <c r="BI34" s="660"/>
      <c r="BJ34" s="660"/>
      <c r="BK34" s="660"/>
      <c r="BL34" s="660"/>
      <c r="BM34" s="660"/>
      <c r="BN34" s="660"/>
      <c r="BO34" s="660"/>
      <c r="BP34" s="660"/>
      <c r="BQ34" s="660"/>
      <c r="BR34" s="660"/>
      <c r="BS34" s="660"/>
      <c r="BT34" s="660"/>
      <c r="BU34" s="660"/>
      <c r="BV34" s="214"/>
      <c r="BW34" s="659">
        <f>IF(BY34="","",MAX(C34:D43,U34:V43,AM34:AN43,BE34:BF43)+1)</f>
        <v>9</v>
      </c>
      <c r="BX34" s="659"/>
      <c r="BY34" s="660" t="str">
        <f>IF('各会計、関係団体の財政状況及び健全化判断比率'!B68="","",'各会計、関係団体の財政状況及び健全化判断比率'!B68)</f>
        <v>塩谷広域行政組合　一般会計</v>
      </c>
      <c r="BZ34" s="660"/>
      <c r="CA34" s="660"/>
      <c r="CB34" s="660"/>
      <c r="CC34" s="660"/>
      <c r="CD34" s="660"/>
      <c r="CE34" s="660"/>
      <c r="CF34" s="660"/>
      <c r="CG34" s="660"/>
      <c r="CH34" s="660"/>
      <c r="CI34" s="660"/>
      <c r="CJ34" s="660"/>
      <c r="CK34" s="660"/>
      <c r="CL34" s="660"/>
      <c r="CM34" s="660"/>
      <c r="CN34" s="214"/>
      <c r="CO34" s="659">
        <f>IF(CQ34="","",MAX(C34:D43,U34:V43,AM34:AN43,BE34:BF43,BW34:BX43)+1)</f>
        <v>15</v>
      </c>
      <c r="CP34" s="659"/>
      <c r="CQ34" s="660" t="str">
        <f>IF('各会計、関係団体の財政状況及び健全化判断比率'!BS7="","",'各会計、関係団体の財政状況及び健全化判断比率'!BS7)</f>
        <v>矢板市農業公社</v>
      </c>
      <c r="CR34" s="660"/>
      <c r="CS34" s="660"/>
      <c r="CT34" s="660"/>
      <c r="CU34" s="660"/>
      <c r="CV34" s="660"/>
      <c r="CW34" s="660"/>
      <c r="CX34" s="660"/>
      <c r="CY34" s="660"/>
      <c r="CZ34" s="660"/>
      <c r="DA34" s="660"/>
      <c r="DB34" s="660"/>
      <c r="DC34" s="660"/>
      <c r="DD34" s="660"/>
      <c r="DE34" s="660"/>
      <c r="DF34" s="211"/>
      <c r="DG34" s="661" t="str">
        <f>IF('各会計、関係団体の財政状況及び健全化判断比率'!BR7="","",'各会計、関係団体の財政状況及び健全化判断比率'!BR7)</f>
        <v/>
      </c>
      <c r="DH34" s="661"/>
      <c r="DI34" s="218"/>
      <c r="DJ34" s="186"/>
      <c r="DK34" s="186"/>
      <c r="DL34" s="186"/>
      <c r="DM34" s="186"/>
      <c r="DN34" s="186"/>
      <c r="DO34" s="186"/>
    </row>
    <row r="35" spans="1:119" ht="32.25" customHeight="1" x14ac:dyDescent="0.15">
      <c r="A35" s="187"/>
      <c r="B35" s="213"/>
      <c r="C35" s="659">
        <f>IF(E35="","",C34+1)</f>
        <v>2</v>
      </c>
      <c r="D35" s="659"/>
      <c r="E35" s="660" t="str">
        <f>IF('各会計、関係団体の財政状況及び健全化判断比率'!B8="","",'各会計、関係団体の財政状況及び健全化判断比率'!B8)</f>
        <v>コリーナ矢板排水処理事業特別会計</v>
      </c>
      <c r="F35" s="660"/>
      <c r="G35" s="660"/>
      <c r="H35" s="660"/>
      <c r="I35" s="660"/>
      <c r="J35" s="660"/>
      <c r="K35" s="660"/>
      <c r="L35" s="660"/>
      <c r="M35" s="660"/>
      <c r="N35" s="660"/>
      <c r="O35" s="660"/>
      <c r="P35" s="660"/>
      <c r="Q35" s="660"/>
      <c r="R35" s="660"/>
      <c r="S35" s="660"/>
      <c r="T35" s="214"/>
      <c r="U35" s="659">
        <f>IF(W35="","",U34+1)</f>
        <v>4</v>
      </c>
      <c r="V35" s="659"/>
      <c r="W35" s="660" t="str">
        <f>IF('各会計、関係団体の財政状況及び健全化判断比率'!B29="","",'各会計、関係団体の財政状況及び健全化判断比率'!B29)</f>
        <v>国民健康保険特別会計</v>
      </c>
      <c r="X35" s="660"/>
      <c r="Y35" s="660"/>
      <c r="Z35" s="660"/>
      <c r="AA35" s="660"/>
      <c r="AB35" s="660"/>
      <c r="AC35" s="660"/>
      <c r="AD35" s="660"/>
      <c r="AE35" s="660"/>
      <c r="AF35" s="660"/>
      <c r="AG35" s="660"/>
      <c r="AH35" s="660"/>
      <c r="AI35" s="660"/>
      <c r="AJ35" s="660"/>
      <c r="AK35" s="660"/>
      <c r="AL35" s="214"/>
      <c r="AM35" s="659" t="str">
        <f t="shared" ref="AM35:AM43" si="0">IF(AO35="","",AM34+1)</f>
        <v/>
      </c>
      <c r="AN35" s="659"/>
      <c r="AO35" s="660"/>
      <c r="AP35" s="660"/>
      <c r="AQ35" s="660"/>
      <c r="AR35" s="660"/>
      <c r="AS35" s="660"/>
      <c r="AT35" s="660"/>
      <c r="AU35" s="660"/>
      <c r="AV35" s="660"/>
      <c r="AW35" s="660"/>
      <c r="AX35" s="660"/>
      <c r="AY35" s="660"/>
      <c r="AZ35" s="660"/>
      <c r="BA35" s="660"/>
      <c r="BB35" s="660"/>
      <c r="BC35" s="660"/>
      <c r="BD35" s="214"/>
      <c r="BE35" s="659">
        <f t="shared" ref="BE35:BE43" si="1">IF(BG35="","",BE34+1)</f>
        <v>8</v>
      </c>
      <c r="BF35" s="659"/>
      <c r="BG35" s="660" t="str">
        <f>IF('各会計、関係団体の財政状況及び健全化判断比率'!B33="","",'各会計、関係団体の財政状況及び健全化判断比率'!B33)</f>
        <v>農業集落排水事業特別会計</v>
      </c>
      <c r="BH35" s="660"/>
      <c r="BI35" s="660"/>
      <c r="BJ35" s="660"/>
      <c r="BK35" s="660"/>
      <c r="BL35" s="660"/>
      <c r="BM35" s="660"/>
      <c r="BN35" s="660"/>
      <c r="BO35" s="660"/>
      <c r="BP35" s="660"/>
      <c r="BQ35" s="660"/>
      <c r="BR35" s="660"/>
      <c r="BS35" s="660"/>
      <c r="BT35" s="660"/>
      <c r="BU35" s="660"/>
      <c r="BV35" s="214"/>
      <c r="BW35" s="659">
        <f t="shared" ref="BW35:BW43" si="2">IF(BY35="","",BW34+1)</f>
        <v>10</v>
      </c>
      <c r="BX35" s="659"/>
      <c r="BY35" s="660" t="str">
        <f>IF('各会計、関係団体の財政状況及び健全化判断比率'!B69="","",'各会計、関係団体の財政状況及び健全化判断比率'!B69)</f>
        <v>塩谷広域行政組合　塩谷地方ふるさと市町村圏基金特別会計</v>
      </c>
      <c r="BZ35" s="660"/>
      <c r="CA35" s="660"/>
      <c r="CB35" s="660"/>
      <c r="CC35" s="660"/>
      <c r="CD35" s="660"/>
      <c r="CE35" s="660"/>
      <c r="CF35" s="660"/>
      <c r="CG35" s="660"/>
      <c r="CH35" s="660"/>
      <c r="CI35" s="660"/>
      <c r="CJ35" s="660"/>
      <c r="CK35" s="660"/>
      <c r="CL35" s="660"/>
      <c r="CM35" s="660"/>
      <c r="CN35" s="214"/>
      <c r="CO35" s="659">
        <f t="shared" ref="CO35:CO43" si="3">IF(CQ35="","",CO34+1)</f>
        <v>16</v>
      </c>
      <c r="CP35" s="659"/>
      <c r="CQ35" s="660" t="str">
        <f>IF('各会計、関係団体の財政状況及び健全化判断比率'!BS8="","",'各会計、関係団体の財政状況及び健全化判断比率'!BS8)</f>
        <v>株式会社やいた未来</v>
      </c>
      <c r="CR35" s="660"/>
      <c r="CS35" s="660"/>
      <c r="CT35" s="660"/>
      <c r="CU35" s="660"/>
      <c r="CV35" s="660"/>
      <c r="CW35" s="660"/>
      <c r="CX35" s="660"/>
      <c r="CY35" s="660"/>
      <c r="CZ35" s="660"/>
      <c r="DA35" s="660"/>
      <c r="DB35" s="660"/>
      <c r="DC35" s="660"/>
      <c r="DD35" s="660"/>
      <c r="DE35" s="660"/>
      <c r="DF35" s="211"/>
      <c r="DG35" s="661" t="str">
        <f>IF('各会計、関係団体の財政状況及び健全化判断比率'!BR8="","",'各会計、関係団体の財政状況及び健全化判断比率'!BR8)</f>
        <v/>
      </c>
      <c r="DH35" s="661"/>
      <c r="DI35" s="218"/>
      <c r="DJ35" s="186"/>
      <c r="DK35" s="186"/>
      <c r="DL35" s="186"/>
      <c r="DM35" s="186"/>
      <c r="DN35" s="186"/>
      <c r="DO35" s="186"/>
    </row>
    <row r="36" spans="1:119" ht="32.25" customHeight="1" x14ac:dyDescent="0.15">
      <c r="A36" s="187"/>
      <c r="B36" s="213"/>
      <c r="C36" s="659" t="str">
        <f>IF(E36="","",C35+1)</f>
        <v/>
      </c>
      <c r="D36" s="659"/>
      <c r="E36" s="660" t="str">
        <f>IF('各会計、関係団体の財政状況及び健全化判断比率'!B9="","",'各会計、関係団体の財政状況及び健全化判断比率'!B9)</f>
        <v/>
      </c>
      <c r="F36" s="660"/>
      <c r="G36" s="660"/>
      <c r="H36" s="660"/>
      <c r="I36" s="660"/>
      <c r="J36" s="660"/>
      <c r="K36" s="660"/>
      <c r="L36" s="660"/>
      <c r="M36" s="660"/>
      <c r="N36" s="660"/>
      <c r="O36" s="660"/>
      <c r="P36" s="660"/>
      <c r="Q36" s="660"/>
      <c r="R36" s="660"/>
      <c r="S36" s="660"/>
      <c r="T36" s="214"/>
      <c r="U36" s="659">
        <f t="shared" ref="U36:U43" si="4">IF(W36="","",U35+1)</f>
        <v>5</v>
      </c>
      <c r="V36" s="659"/>
      <c r="W36" s="660" t="str">
        <f>IF('各会計、関係団体の財政状況及び健全化判断比率'!B30="","",'各会計、関係団体の財政状況及び健全化判断比率'!B30)</f>
        <v>後期高齢者医療特別会計</v>
      </c>
      <c r="X36" s="660"/>
      <c r="Y36" s="660"/>
      <c r="Z36" s="660"/>
      <c r="AA36" s="660"/>
      <c r="AB36" s="660"/>
      <c r="AC36" s="660"/>
      <c r="AD36" s="660"/>
      <c r="AE36" s="660"/>
      <c r="AF36" s="660"/>
      <c r="AG36" s="660"/>
      <c r="AH36" s="660"/>
      <c r="AI36" s="660"/>
      <c r="AJ36" s="660"/>
      <c r="AK36" s="660"/>
      <c r="AL36" s="214"/>
      <c r="AM36" s="659" t="str">
        <f t="shared" si="0"/>
        <v/>
      </c>
      <c r="AN36" s="659"/>
      <c r="AO36" s="660"/>
      <c r="AP36" s="660"/>
      <c r="AQ36" s="660"/>
      <c r="AR36" s="660"/>
      <c r="AS36" s="660"/>
      <c r="AT36" s="660"/>
      <c r="AU36" s="660"/>
      <c r="AV36" s="660"/>
      <c r="AW36" s="660"/>
      <c r="AX36" s="660"/>
      <c r="AY36" s="660"/>
      <c r="AZ36" s="660"/>
      <c r="BA36" s="660"/>
      <c r="BB36" s="660"/>
      <c r="BC36" s="660"/>
      <c r="BD36" s="214"/>
      <c r="BE36" s="659" t="str">
        <f t="shared" si="1"/>
        <v/>
      </c>
      <c r="BF36" s="659"/>
      <c r="BG36" s="660"/>
      <c r="BH36" s="660"/>
      <c r="BI36" s="660"/>
      <c r="BJ36" s="660"/>
      <c r="BK36" s="660"/>
      <c r="BL36" s="660"/>
      <c r="BM36" s="660"/>
      <c r="BN36" s="660"/>
      <c r="BO36" s="660"/>
      <c r="BP36" s="660"/>
      <c r="BQ36" s="660"/>
      <c r="BR36" s="660"/>
      <c r="BS36" s="660"/>
      <c r="BT36" s="660"/>
      <c r="BU36" s="660"/>
      <c r="BV36" s="214"/>
      <c r="BW36" s="659">
        <f t="shared" si="2"/>
        <v>11</v>
      </c>
      <c r="BX36" s="659"/>
      <c r="BY36" s="660" t="str">
        <f>IF('各会計、関係団体の財政状況及び健全化判断比率'!B70="","",'各会計、関係団体の財政状況及び健全化判断比率'!B70)</f>
        <v>栃木県市町村総合事務組合　一般会計</v>
      </c>
      <c r="BZ36" s="660"/>
      <c r="CA36" s="660"/>
      <c r="CB36" s="660"/>
      <c r="CC36" s="660"/>
      <c r="CD36" s="660"/>
      <c r="CE36" s="660"/>
      <c r="CF36" s="660"/>
      <c r="CG36" s="660"/>
      <c r="CH36" s="660"/>
      <c r="CI36" s="660"/>
      <c r="CJ36" s="660"/>
      <c r="CK36" s="660"/>
      <c r="CL36" s="660"/>
      <c r="CM36" s="660"/>
      <c r="CN36" s="214"/>
      <c r="CO36" s="659" t="str">
        <f t="shared" si="3"/>
        <v/>
      </c>
      <c r="CP36" s="659"/>
      <c r="CQ36" s="660" t="str">
        <f>IF('各会計、関係団体の財政状況及び健全化判断比率'!BS9="","",'各会計、関係団体の財政状況及び健全化判断比率'!BS9)</f>
        <v/>
      </c>
      <c r="CR36" s="660"/>
      <c r="CS36" s="660"/>
      <c r="CT36" s="660"/>
      <c r="CU36" s="660"/>
      <c r="CV36" s="660"/>
      <c r="CW36" s="660"/>
      <c r="CX36" s="660"/>
      <c r="CY36" s="660"/>
      <c r="CZ36" s="660"/>
      <c r="DA36" s="660"/>
      <c r="DB36" s="660"/>
      <c r="DC36" s="660"/>
      <c r="DD36" s="660"/>
      <c r="DE36" s="660"/>
      <c r="DF36" s="211"/>
      <c r="DG36" s="661" t="str">
        <f>IF('各会計、関係団体の財政状況及び健全化判断比率'!BR9="","",'各会計、関係団体の財政状況及び健全化判断比率'!BR9)</f>
        <v/>
      </c>
      <c r="DH36" s="661"/>
      <c r="DI36" s="218"/>
      <c r="DJ36" s="186"/>
      <c r="DK36" s="186"/>
      <c r="DL36" s="186"/>
      <c r="DM36" s="186"/>
      <c r="DN36" s="186"/>
      <c r="DO36" s="186"/>
    </row>
    <row r="37" spans="1:119" ht="32.25" customHeight="1" x14ac:dyDescent="0.15">
      <c r="A37" s="187"/>
      <c r="B37" s="213"/>
      <c r="C37" s="659" t="str">
        <f>IF(E37="","",C36+1)</f>
        <v/>
      </c>
      <c r="D37" s="659"/>
      <c r="E37" s="660" t="str">
        <f>IF('各会計、関係団体の財政状況及び健全化判断比率'!B10="","",'各会計、関係団体の財政状況及び健全化判断比率'!B10)</f>
        <v/>
      </c>
      <c r="F37" s="660"/>
      <c r="G37" s="660"/>
      <c r="H37" s="660"/>
      <c r="I37" s="660"/>
      <c r="J37" s="660"/>
      <c r="K37" s="660"/>
      <c r="L37" s="660"/>
      <c r="M37" s="660"/>
      <c r="N37" s="660"/>
      <c r="O37" s="660"/>
      <c r="P37" s="660"/>
      <c r="Q37" s="660"/>
      <c r="R37" s="660"/>
      <c r="S37" s="660"/>
      <c r="T37" s="214"/>
      <c r="U37" s="659" t="str">
        <f t="shared" si="4"/>
        <v/>
      </c>
      <c r="V37" s="659"/>
      <c r="W37" s="660"/>
      <c r="X37" s="660"/>
      <c r="Y37" s="660"/>
      <c r="Z37" s="660"/>
      <c r="AA37" s="660"/>
      <c r="AB37" s="660"/>
      <c r="AC37" s="660"/>
      <c r="AD37" s="660"/>
      <c r="AE37" s="660"/>
      <c r="AF37" s="660"/>
      <c r="AG37" s="660"/>
      <c r="AH37" s="660"/>
      <c r="AI37" s="660"/>
      <c r="AJ37" s="660"/>
      <c r="AK37" s="660"/>
      <c r="AL37" s="214"/>
      <c r="AM37" s="659" t="str">
        <f t="shared" si="0"/>
        <v/>
      </c>
      <c r="AN37" s="659"/>
      <c r="AO37" s="660"/>
      <c r="AP37" s="660"/>
      <c r="AQ37" s="660"/>
      <c r="AR37" s="660"/>
      <c r="AS37" s="660"/>
      <c r="AT37" s="660"/>
      <c r="AU37" s="660"/>
      <c r="AV37" s="660"/>
      <c r="AW37" s="660"/>
      <c r="AX37" s="660"/>
      <c r="AY37" s="660"/>
      <c r="AZ37" s="660"/>
      <c r="BA37" s="660"/>
      <c r="BB37" s="660"/>
      <c r="BC37" s="660"/>
      <c r="BD37" s="214"/>
      <c r="BE37" s="659" t="str">
        <f t="shared" si="1"/>
        <v/>
      </c>
      <c r="BF37" s="659"/>
      <c r="BG37" s="660"/>
      <c r="BH37" s="660"/>
      <c r="BI37" s="660"/>
      <c r="BJ37" s="660"/>
      <c r="BK37" s="660"/>
      <c r="BL37" s="660"/>
      <c r="BM37" s="660"/>
      <c r="BN37" s="660"/>
      <c r="BO37" s="660"/>
      <c r="BP37" s="660"/>
      <c r="BQ37" s="660"/>
      <c r="BR37" s="660"/>
      <c r="BS37" s="660"/>
      <c r="BT37" s="660"/>
      <c r="BU37" s="660"/>
      <c r="BV37" s="214"/>
      <c r="BW37" s="659">
        <f t="shared" si="2"/>
        <v>12</v>
      </c>
      <c r="BX37" s="659"/>
      <c r="BY37" s="660" t="str">
        <f>IF('各会計、関係団体の財政状況及び健全化判断比率'!B71="","",'各会計、関係団体の財政状況及び健全化判断比率'!B71)</f>
        <v>栃木県市町村総合事務組合　特別会計</v>
      </c>
      <c r="BZ37" s="660"/>
      <c r="CA37" s="660"/>
      <c r="CB37" s="660"/>
      <c r="CC37" s="660"/>
      <c r="CD37" s="660"/>
      <c r="CE37" s="660"/>
      <c r="CF37" s="660"/>
      <c r="CG37" s="660"/>
      <c r="CH37" s="660"/>
      <c r="CI37" s="660"/>
      <c r="CJ37" s="660"/>
      <c r="CK37" s="660"/>
      <c r="CL37" s="660"/>
      <c r="CM37" s="660"/>
      <c r="CN37" s="214"/>
      <c r="CO37" s="659" t="str">
        <f t="shared" si="3"/>
        <v/>
      </c>
      <c r="CP37" s="659"/>
      <c r="CQ37" s="660" t="str">
        <f>IF('各会計、関係団体の財政状況及び健全化判断比率'!BS10="","",'各会計、関係団体の財政状況及び健全化判断比率'!BS10)</f>
        <v/>
      </c>
      <c r="CR37" s="660"/>
      <c r="CS37" s="660"/>
      <c r="CT37" s="660"/>
      <c r="CU37" s="660"/>
      <c r="CV37" s="660"/>
      <c r="CW37" s="660"/>
      <c r="CX37" s="660"/>
      <c r="CY37" s="660"/>
      <c r="CZ37" s="660"/>
      <c r="DA37" s="660"/>
      <c r="DB37" s="660"/>
      <c r="DC37" s="660"/>
      <c r="DD37" s="660"/>
      <c r="DE37" s="660"/>
      <c r="DF37" s="211"/>
      <c r="DG37" s="661" t="str">
        <f>IF('各会計、関係団体の財政状況及び健全化判断比率'!BR10="","",'各会計、関係団体の財政状況及び健全化判断比率'!BR10)</f>
        <v/>
      </c>
      <c r="DH37" s="661"/>
      <c r="DI37" s="218"/>
      <c r="DJ37" s="186"/>
      <c r="DK37" s="186"/>
      <c r="DL37" s="186"/>
      <c r="DM37" s="186"/>
      <c r="DN37" s="186"/>
      <c r="DO37" s="186"/>
    </row>
    <row r="38" spans="1:119" ht="32.25" customHeight="1" x14ac:dyDescent="0.15">
      <c r="A38" s="187"/>
      <c r="B38" s="213"/>
      <c r="C38" s="659" t="str">
        <f t="shared" ref="C38:C43" si="5">IF(E38="","",C37+1)</f>
        <v/>
      </c>
      <c r="D38" s="659"/>
      <c r="E38" s="660" t="str">
        <f>IF('各会計、関係団体の財政状況及び健全化判断比率'!B11="","",'各会計、関係団体の財政状況及び健全化判断比率'!B11)</f>
        <v/>
      </c>
      <c r="F38" s="660"/>
      <c r="G38" s="660"/>
      <c r="H38" s="660"/>
      <c r="I38" s="660"/>
      <c r="J38" s="660"/>
      <c r="K38" s="660"/>
      <c r="L38" s="660"/>
      <c r="M38" s="660"/>
      <c r="N38" s="660"/>
      <c r="O38" s="660"/>
      <c r="P38" s="660"/>
      <c r="Q38" s="660"/>
      <c r="R38" s="660"/>
      <c r="S38" s="660"/>
      <c r="T38" s="214"/>
      <c r="U38" s="659" t="str">
        <f t="shared" si="4"/>
        <v/>
      </c>
      <c r="V38" s="659"/>
      <c r="W38" s="660"/>
      <c r="X38" s="660"/>
      <c r="Y38" s="660"/>
      <c r="Z38" s="660"/>
      <c r="AA38" s="660"/>
      <c r="AB38" s="660"/>
      <c r="AC38" s="660"/>
      <c r="AD38" s="660"/>
      <c r="AE38" s="660"/>
      <c r="AF38" s="660"/>
      <c r="AG38" s="660"/>
      <c r="AH38" s="660"/>
      <c r="AI38" s="660"/>
      <c r="AJ38" s="660"/>
      <c r="AK38" s="660"/>
      <c r="AL38" s="214"/>
      <c r="AM38" s="659" t="str">
        <f t="shared" si="0"/>
        <v/>
      </c>
      <c r="AN38" s="659"/>
      <c r="AO38" s="660"/>
      <c r="AP38" s="660"/>
      <c r="AQ38" s="660"/>
      <c r="AR38" s="660"/>
      <c r="AS38" s="660"/>
      <c r="AT38" s="660"/>
      <c r="AU38" s="660"/>
      <c r="AV38" s="660"/>
      <c r="AW38" s="660"/>
      <c r="AX38" s="660"/>
      <c r="AY38" s="660"/>
      <c r="AZ38" s="660"/>
      <c r="BA38" s="660"/>
      <c r="BB38" s="660"/>
      <c r="BC38" s="660"/>
      <c r="BD38" s="214"/>
      <c r="BE38" s="659" t="str">
        <f t="shared" si="1"/>
        <v/>
      </c>
      <c r="BF38" s="659"/>
      <c r="BG38" s="660"/>
      <c r="BH38" s="660"/>
      <c r="BI38" s="660"/>
      <c r="BJ38" s="660"/>
      <c r="BK38" s="660"/>
      <c r="BL38" s="660"/>
      <c r="BM38" s="660"/>
      <c r="BN38" s="660"/>
      <c r="BO38" s="660"/>
      <c r="BP38" s="660"/>
      <c r="BQ38" s="660"/>
      <c r="BR38" s="660"/>
      <c r="BS38" s="660"/>
      <c r="BT38" s="660"/>
      <c r="BU38" s="660"/>
      <c r="BV38" s="214"/>
      <c r="BW38" s="659">
        <f t="shared" si="2"/>
        <v>13</v>
      </c>
      <c r="BX38" s="659"/>
      <c r="BY38" s="660" t="str">
        <f>IF('各会計、関係団体の財政状況及び健全化判断比率'!B72="","",'各会計、関係団体の財政状況及び健全化判断比率'!B72)</f>
        <v>栃木県後期高齢者医療広域連合　一般会計</v>
      </c>
      <c r="BZ38" s="660"/>
      <c r="CA38" s="660"/>
      <c r="CB38" s="660"/>
      <c r="CC38" s="660"/>
      <c r="CD38" s="660"/>
      <c r="CE38" s="660"/>
      <c r="CF38" s="660"/>
      <c r="CG38" s="660"/>
      <c r="CH38" s="660"/>
      <c r="CI38" s="660"/>
      <c r="CJ38" s="660"/>
      <c r="CK38" s="660"/>
      <c r="CL38" s="660"/>
      <c r="CM38" s="660"/>
      <c r="CN38" s="214"/>
      <c r="CO38" s="659" t="str">
        <f t="shared" si="3"/>
        <v/>
      </c>
      <c r="CP38" s="659"/>
      <c r="CQ38" s="660" t="str">
        <f>IF('各会計、関係団体の財政状況及び健全化判断比率'!BS11="","",'各会計、関係団体の財政状況及び健全化判断比率'!BS11)</f>
        <v/>
      </c>
      <c r="CR38" s="660"/>
      <c r="CS38" s="660"/>
      <c r="CT38" s="660"/>
      <c r="CU38" s="660"/>
      <c r="CV38" s="660"/>
      <c r="CW38" s="660"/>
      <c r="CX38" s="660"/>
      <c r="CY38" s="660"/>
      <c r="CZ38" s="660"/>
      <c r="DA38" s="660"/>
      <c r="DB38" s="660"/>
      <c r="DC38" s="660"/>
      <c r="DD38" s="660"/>
      <c r="DE38" s="660"/>
      <c r="DF38" s="211"/>
      <c r="DG38" s="661" t="str">
        <f>IF('各会計、関係団体の財政状況及び健全化判断比率'!BR11="","",'各会計、関係団体の財政状況及び健全化判断比率'!BR11)</f>
        <v/>
      </c>
      <c r="DH38" s="661"/>
      <c r="DI38" s="218"/>
      <c r="DJ38" s="186"/>
      <c r="DK38" s="186"/>
      <c r="DL38" s="186"/>
      <c r="DM38" s="186"/>
      <c r="DN38" s="186"/>
      <c r="DO38" s="186"/>
    </row>
    <row r="39" spans="1:119" ht="32.25" customHeight="1" x14ac:dyDescent="0.15">
      <c r="A39" s="187"/>
      <c r="B39" s="213"/>
      <c r="C39" s="659" t="str">
        <f t="shared" si="5"/>
        <v/>
      </c>
      <c r="D39" s="659"/>
      <c r="E39" s="660" t="str">
        <f>IF('各会計、関係団体の財政状況及び健全化判断比率'!B12="","",'各会計、関係団体の財政状況及び健全化判断比率'!B12)</f>
        <v/>
      </c>
      <c r="F39" s="660"/>
      <c r="G39" s="660"/>
      <c r="H39" s="660"/>
      <c r="I39" s="660"/>
      <c r="J39" s="660"/>
      <c r="K39" s="660"/>
      <c r="L39" s="660"/>
      <c r="M39" s="660"/>
      <c r="N39" s="660"/>
      <c r="O39" s="660"/>
      <c r="P39" s="660"/>
      <c r="Q39" s="660"/>
      <c r="R39" s="660"/>
      <c r="S39" s="660"/>
      <c r="T39" s="214"/>
      <c r="U39" s="659" t="str">
        <f t="shared" si="4"/>
        <v/>
      </c>
      <c r="V39" s="659"/>
      <c r="W39" s="660"/>
      <c r="X39" s="660"/>
      <c r="Y39" s="660"/>
      <c r="Z39" s="660"/>
      <c r="AA39" s="660"/>
      <c r="AB39" s="660"/>
      <c r="AC39" s="660"/>
      <c r="AD39" s="660"/>
      <c r="AE39" s="660"/>
      <c r="AF39" s="660"/>
      <c r="AG39" s="660"/>
      <c r="AH39" s="660"/>
      <c r="AI39" s="660"/>
      <c r="AJ39" s="660"/>
      <c r="AK39" s="660"/>
      <c r="AL39" s="214"/>
      <c r="AM39" s="659" t="str">
        <f t="shared" si="0"/>
        <v/>
      </c>
      <c r="AN39" s="659"/>
      <c r="AO39" s="660"/>
      <c r="AP39" s="660"/>
      <c r="AQ39" s="660"/>
      <c r="AR39" s="660"/>
      <c r="AS39" s="660"/>
      <c r="AT39" s="660"/>
      <c r="AU39" s="660"/>
      <c r="AV39" s="660"/>
      <c r="AW39" s="660"/>
      <c r="AX39" s="660"/>
      <c r="AY39" s="660"/>
      <c r="AZ39" s="660"/>
      <c r="BA39" s="660"/>
      <c r="BB39" s="660"/>
      <c r="BC39" s="660"/>
      <c r="BD39" s="214"/>
      <c r="BE39" s="659" t="str">
        <f t="shared" si="1"/>
        <v/>
      </c>
      <c r="BF39" s="659"/>
      <c r="BG39" s="660"/>
      <c r="BH39" s="660"/>
      <c r="BI39" s="660"/>
      <c r="BJ39" s="660"/>
      <c r="BK39" s="660"/>
      <c r="BL39" s="660"/>
      <c r="BM39" s="660"/>
      <c r="BN39" s="660"/>
      <c r="BO39" s="660"/>
      <c r="BP39" s="660"/>
      <c r="BQ39" s="660"/>
      <c r="BR39" s="660"/>
      <c r="BS39" s="660"/>
      <c r="BT39" s="660"/>
      <c r="BU39" s="660"/>
      <c r="BV39" s="214"/>
      <c r="BW39" s="659">
        <f t="shared" si="2"/>
        <v>14</v>
      </c>
      <c r="BX39" s="659"/>
      <c r="BY39" s="660" t="str">
        <f>IF('各会計、関係団体の財政状況及び健全化判断比率'!B73="","",'各会計、関係団体の財政状況及び健全化判断比率'!B73)</f>
        <v>栃木県後期高齢者医療広域連合　後期高齢者医療特別会計</v>
      </c>
      <c r="BZ39" s="660"/>
      <c r="CA39" s="660"/>
      <c r="CB39" s="660"/>
      <c r="CC39" s="660"/>
      <c r="CD39" s="660"/>
      <c r="CE39" s="660"/>
      <c r="CF39" s="660"/>
      <c r="CG39" s="660"/>
      <c r="CH39" s="660"/>
      <c r="CI39" s="660"/>
      <c r="CJ39" s="660"/>
      <c r="CK39" s="660"/>
      <c r="CL39" s="660"/>
      <c r="CM39" s="660"/>
      <c r="CN39" s="214"/>
      <c r="CO39" s="659" t="str">
        <f t="shared" si="3"/>
        <v/>
      </c>
      <c r="CP39" s="659"/>
      <c r="CQ39" s="660" t="str">
        <f>IF('各会計、関係団体の財政状況及び健全化判断比率'!BS12="","",'各会計、関係団体の財政状況及び健全化判断比率'!BS12)</f>
        <v/>
      </c>
      <c r="CR39" s="660"/>
      <c r="CS39" s="660"/>
      <c r="CT39" s="660"/>
      <c r="CU39" s="660"/>
      <c r="CV39" s="660"/>
      <c r="CW39" s="660"/>
      <c r="CX39" s="660"/>
      <c r="CY39" s="660"/>
      <c r="CZ39" s="660"/>
      <c r="DA39" s="660"/>
      <c r="DB39" s="660"/>
      <c r="DC39" s="660"/>
      <c r="DD39" s="660"/>
      <c r="DE39" s="660"/>
      <c r="DF39" s="211"/>
      <c r="DG39" s="661" t="str">
        <f>IF('各会計、関係団体の財政状況及び健全化判断比率'!BR12="","",'各会計、関係団体の財政状況及び健全化判断比率'!BR12)</f>
        <v/>
      </c>
      <c r="DH39" s="661"/>
      <c r="DI39" s="218"/>
      <c r="DJ39" s="186"/>
      <c r="DK39" s="186"/>
      <c r="DL39" s="186"/>
      <c r="DM39" s="186"/>
      <c r="DN39" s="186"/>
      <c r="DO39" s="186"/>
    </row>
    <row r="40" spans="1:119" ht="32.25" customHeight="1" x14ac:dyDescent="0.15">
      <c r="A40" s="187"/>
      <c r="B40" s="213"/>
      <c r="C40" s="659" t="str">
        <f t="shared" si="5"/>
        <v/>
      </c>
      <c r="D40" s="659"/>
      <c r="E40" s="660" t="str">
        <f>IF('各会計、関係団体の財政状況及び健全化判断比率'!B13="","",'各会計、関係団体の財政状況及び健全化判断比率'!B13)</f>
        <v/>
      </c>
      <c r="F40" s="660"/>
      <c r="G40" s="660"/>
      <c r="H40" s="660"/>
      <c r="I40" s="660"/>
      <c r="J40" s="660"/>
      <c r="K40" s="660"/>
      <c r="L40" s="660"/>
      <c r="M40" s="660"/>
      <c r="N40" s="660"/>
      <c r="O40" s="660"/>
      <c r="P40" s="660"/>
      <c r="Q40" s="660"/>
      <c r="R40" s="660"/>
      <c r="S40" s="660"/>
      <c r="T40" s="214"/>
      <c r="U40" s="659" t="str">
        <f t="shared" si="4"/>
        <v/>
      </c>
      <c r="V40" s="659"/>
      <c r="W40" s="660"/>
      <c r="X40" s="660"/>
      <c r="Y40" s="660"/>
      <c r="Z40" s="660"/>
      <c r="AA40" s="660"/>
      <c r="AB40" s="660"/>
      <c r="AC40" s="660"/>
      <c r="AD40" s="660"/>
      <c r="AE40" s="660"/>
      <c r="AF40" s="660"/>
      <c r="AG40" s="660"/>
      <c r="AH40" s="660"/>
      <c r="AI40" s="660"/>
      <c r="AJ40" s="660"/>
      <c r="AK40" s="660"/>
      <c r="AL40" s="214"/>
      <c r="AM40" s="659" t="str">
        <f t="shared" si="0"/>
        <v/>
      </c>
      <c r="AN40" s="659"/>
      <c r="AO40" s="660"/>
      <c r="AP40" s="660"/>
      <c r="AQ40" s="660"/>
      <c r="AR40" s="660"/>
      <c r="AS40" s="660"/>
      <c r="AT40" s="660"/>
      <c r="AU40" s="660"/>
      <c r="AV40" s="660"/>
      <c r="AW40" s="660"/>
      <c r="AX40" s="660"/>
      <c r="AY40" s="660"/>
      <c r="AZ40" s="660"/>
      <c r="BA40" s="660"/>
      <c r="BB40" s="660"/>
      <c r="BC40" s="660"/>
      <c r="BD40" s="214"/>
      <c r="BE40" s="659" t="str">
        <f t="shared" si="1"/>
        <v/>
      </c>
      <c r="BF40" s="659"/>
      <c r="BG40" s="660"/>
      <c r="BH40" s="660"/>
      <c r="BI40" s="660"/>
      <c r="BJ40" s="660"/>
      <c r="BK40" s="660"/>
      <c r="BL40" s="660"/>
      <c r="BM40" s="660"/>
      <c r="BN40" s="660"/>
      <c r="BO40" s="660"/>
      <c r="BP40" s="660"/>
      <c r="BQ40" s="660"/>
      <c r="BR40" s="660"/>
      <c r="BS40" s="660"/>
      <c r="BT40" s="660"/>
      <c r="BU40" s="660"/>
      <c r="BV40" s="214"/>
      <c r="BW40" s="659" t="str">
        <f t="shared" si="2"/>
        <v/>
      </c>
      <c r="BX40" s="659"/>
      <c r="BY40" s="660" t="str">
        <f>IF('各会計、関係団体の財政状況及び健全化判断比率'!B74="","",'各会計、関係団体の財政状況及び健全化判断比率'!B74)</f>
        <v/>
      </c>
      <c r="BZ40" s="660"/>
      <c r="CA40" s="660"/>
      <c r="CB40" s="660"/>
      <c r="CC40" s="660"/>
      <c r="CD40" s="660"/>
      <c r="CE40" s="660"/>
      <c r="CF40" s="660"/>
      <c r="CG40" s="660"/>
      <c r="CH40" s="660"/>
      <c r="CI40" s="660"/>
      <c r="CJ40" s="660"/>
      <c r="CK40" s="660"/>
      <c r="CL40" s="660"/>
      <c r="CM40" s="660"/>
      <c r="CN40" s="214"/>
      <c r="CO40" s="659" t="str">
        <f t="shared" si="3"/>
        <v/>
      </c>
      <c r="CP40" s="659"/>
      <c r="CQ40" s="660" t="str">
        <f>IF('各会計、関係団体の財政状況及び健全化判断比率'!BS13="","",'各会計、関係団体の財政状況及び健全化判断比率'!BS13)</f>
        <v/>
      </c>
      <c r="CR40" s="660"/>
      <c r="CS40" s="660"/>
      <c r="CT40" s="660"/>
      <c r="CU40" s="660"/>
      <c r="CV40" s="660"/>
      <c r="CW40" s="660"/>
      <c r="CX40" s="660"/>
      <c r="CY40" s="660"/>
      <c r="CZ40" s="660"/>
      <c r="DA40" s="660"/>
      <c r="DB40" s="660"/>
      <c r="DC40" s="660"/>
      <c r="DD40" s="660"/>
      <c r="DE40" s="660"/>
      <c r="DF40" s="211"/>
      <c r="DG40" s="661" t="str">
        <f>IF('各会計、関係団体の財政状況及び健全化判断比率'!BR13="","",'各会計、関係団体の財政状況及び健全化判断比率'!BR13)</f>
        <v/>
      </c>
      <c r="DH40" s="661"/>
      <c r="DI40" s="218"/>
      <c r="DJ40" s="186"/>
      <c r="DK40" s="186"/>
      <c r="DL40" s="186"/>
      <c r="DM40" s="186"/>
      <c r="DN40" s="186"/>
      <c r="DO40" s="186"/>
    </row>
    <row r="41" spans="1:119" ht="32.25" customHeight="1" x14ac:dyDescent="0.15">
      <c r="A41" s="187"/>
      <c r="B41" s="213"/>
      <c r="C41" s="659" t="str">
        <f t="shared" si="5"/>
        <v/>
      </c>
      <c r="D41" s="659"/>
      <c r="E41" s="660" t="str">
        <f>IF('各会計、関係団体の財政状況及び健全化判断比率'!B14="","",'各会計、関係団体の財政状況及び健全化判断比率'!B14)</f>
        <v/>
      </c>
      <c r="F41" s="660"/>
      <c r="G41" s="660"/>
      <c r="H41" s="660"/>
      <c r="I41" s="660"/>
      <c r="J41" s="660"/>
      <c r="K41" s="660"/>
      <c r="L41" s="660"/>
      <c r="M41" s="660"/>
      <c r="N41" s="660"/>
      <c r="O41" s="660"/>
      <c r="P41" s="660"/>
      <c r="Q41" s="660"/>
      <c r="R41" s="660"/>
      <c r="S41" s="660"/>
      <c r="T41" s="214"/>
      <c r="U41" s="659" t="str">
        <f t="shared" si="4"/>
        <v/>
      </c>
      <c r="V41" s="659"/>
      <c r="W41" s="660"/>
      <c r="X41" s="660"/>
      <c r="Y41" s="660"/>
      <c r="Z41" s="660"/>
      <c r="AA41" s="660"/>
      <c r="AB41" s="660"/>
      <c r="AC41" s="660"/>
      <c r="AD41" s="660"/>
      <c r="AE41" s="660"/>
      <c r="AF41" s="660"/>
      <c r="AG41" s="660"/>
      <c r="AH41" s="660"/>
      <c r="AI41" s="660"/>
      <c r="AJ41" s="660"/>
      <c r="AK41" s="660"/>
      <c r="AL41" s="214"/>
      <c r="AM41" s="659" t="str">
        <f t="shared" si="0"/>
        <v/>
      </c>
      <c r="AN41" s="659"/>
      <c r="AO41" s="660"/>
      <c r="AP41" s="660"/>
      <c r="AQ41" s="660"/>
      <c r="AR41" s="660"/>
      <c r="AS41" s="660"/>
      <c r="AT41" s="660"/>
      <c r="AU41" s="660"/>
      <c r="AV41" s="660"/>
      <c r="AW41" s="660"/>
      <c r="AX41" s="660"/>
      <c r="AY41" s="660"/>
      <c r="AZ41" s="660"/>
      <c r="BA41" s="660"/>
      <c r="BB41" s="660"/>
      <c r="BC41" s="660"/>
      <c r="BD41" s="214"/>
      <c r="BE41" s="659" t="str">
        <f t="shared" si="1"/>
        <v/>
      </c>
      <c r="BF41" s="659"/>
      <c r="BG41" s="660"/>
      <c r="BH41" s="660"/>
      <c r="BI41" s="660"/>
      <c r="BJ41" s="660"/>
      <c r="BK41" s="660"/>
      <c r="BL41" s="660"/>
      <c r="BM41" s="660"/>
      <c r="BN41" s="660"/>
      <c r="BO41" s="660"/>
      <c r="BP41" s="660"/>
      <c r="BQ41" s="660"/>
      <c r="BR41" s="660"/>
      <c r="BS41" s="660"/>
      <c r="BT41" s="660"/>
      <c r="BU41" s="660"/>
      <c r="BV41" s="214"/>
      <c r="BW41" s="659" t="str">
        <f t="shared" si="2"/>
        <v/>
      </c>
      <c r="BX41" s="659"/>
      <c r="BY41" s="660" t="str">
        <f>IF('各会計、関係団体の財政状況及び健全化判断比率'!B75="","",'各会計、関係団体の財政状況及び健全化判断比率'!B75)</f>
        <v/>
      </c>
      <c r="BZ41" s="660"/>
      <c r="CA41" s="660"/>
      <c r="CB41" s="660"/>
      <c r="CC41" s="660"/>
      <c r="CD41" s="660"/>
      <c r="CE41" s="660"/>
      <c r="CF41" s="660"/>
      <c r="CG41" s="660"/>
      <c r="CH41" s="660"/>
      <c r="CI41" s="660"/>
      <c r="CJ41" s="660"/>
      <c r="CK41" s="660"/>
      <c r="CL41" s="660"/>
      <c r="CM41" s="660"/>
      <c r="CN41" s="214"/>
      <c r="CO41" s="659" t="str">
        <f t="shared" si="3"/>
        <v/>
      </c>
      <c r="CP41" s="659"/>
      <c r="CQ41" s="660" t="str">
        <f>IF('各会計、関係団体の財政状況及び健全化判断比率'!BS14="","",'各会計、関係団体の財政状況及び健全化判断比率'!BS14)</f>
        <v/>
      </c>
      <c r="CR41" s="660"/>
      <c r="CS41" s="660"/>
      <c r="CT41" s="660"/>
      <c r="CU41" s="660"/>
      <c r="CV41" s="660"/>
      <c r="CW41" s="660"/>
      <c r="CX41" s="660"/>
      <c r="CY41" s="660"/>
      <c r="CZ41" s="660"/>
      <c r="DA41" s="660"/>
      <c r="DB41" s="660"/>
      <c r="DC41" s="660"/>
      <c r="DD41" s="660"/>
      <c r="DE41" s="660"/>
      <c r="DF41" s="211"/>
      <c r="DG41" s="661" t="str">
        <f>IF('各会計、関係団体の財政状況及び健全化判断比率'!BR14="","",'各会計、関係団体の財政状況及び健全化判断比率'!BR14)</f>
        <v/>
      </c>
      <c r="DH41" s="661"/>
      <c r="DI41" s="218"/>
      <c r="DJ41" s="186"/>
      <c r="DK41" s="186"/>
      <c r="DL41" s="186"/>
      <c r="DM41" s="186"/>
      <c r="DN41" s="186"/>
      <c r="DO41" s="186"/>
    </row>
    <row r="42" spans="1:119" ht="32.25" customHeight="1" x14ac:dyDescent="0.15">
      <c r="A42" s="186"/>
      <c r="B42" s="213"/>
      <c r="C42" s="659" t="str">
        <f t="shared" si="5"/>
        <v/>
      </c>
      <c r="D42" s="659"/>
      <c r="E42" s="660" t="str">
        <f>IF('各会計、関係団体の財政状況及び健全化判断比率'!B15="","",'各会計、関係団体の財政状況及び健全化判断比率'!B15)</f>
        <v/>
      </c>
      <c r="F42" s="660"/>
      <c r="G42" s="660"/>
      <c r="H42" s="660"/>
      <c r="I42" s="660"/>
      <c r="J42" s="660"/>
      <c r="K42" s="660"/>
      <c r="L42" s="660"/>
      <c r="M42" s="660"/>
      <c r="N42" s="660"/>
      <c r="O42" s="660"/>
      <c r="P42" s="660"/>
      <c r="Q42" s="660"/>
      <c r="R42" s="660"/>
      <c r="S42" s="660"/>
      <c r="T42" s="214"/>
      <c r="U42" s="659" t="str">
        <f t="shared" si="4"/>
        <v/>
      </c>
      <c r="V42" s="659"/>
      <c r="W42" s="660"/>
      <c r="X42" s="660"/>
      <c r="Y42" s="660"/>
      <c r="Z42" s="660"/>
      <c r="AA42" s="660"/>
      <c r="AB42" s="660"/>
      <c r="AC42" s="660"/>
      <c r="AD42" s="660"/>
      <c r="AE42" s="660"/>
      <c r="AF42" s="660"/>
      <c r="AG42" s="660"/>
      <c r="AH42" s="660"/>
      <c r="AI42" s="660"/>
      <c r="AJ42" s="660"/>
      <c r="AK42" s="660"/>
      <c r="AL42" s="214"/>
      <c r="AM42" s="659" t="str">
        <f t="shared" si="0"/>
        <v/>
      </c>
      <c r="AN42" s="659"/>
      <c r="AO42" s="660"/>
      <c r="AP42" s="660"/>
      <c r="AQ42" s="660"/>
      <c r="AR42" s="660"/>
      <c r="AS42" s="660"/>
      <c r="AT42" s="660"/>
      <c r="AU42" s="660"/>
      <c r="AV42" s="660"/>
      <c r="AW42" s="660"/>
      <c r="AX42" s="660"/>
      <c r="AY42" s="660"/>
      <c r="AZ42" s="660"/>
      <c r="BA42" s="660"/>
      <c r="BB42" s="660"/>
      <c r="BC42" s="660"/>
      <c r="BD42" s="214"/>
      <c r="BE42" s="659" t="str">
        <f t="shared" si="1"/>
        <v/>
      </c>
      <c r="BF42" s="659"/>
      <c r="BG42" s="660"/>
      <c r="BH42" s="660"/>
      <c r="BI42" s="660"/>
      <c r="BJ42" s="660"/>
      <c r="BK42" s="660"/>
      <c r="BL42" s="660"/>
      <c r="BM42" s="660"/>
      <c r="BN42" s="660"/>
      <c r="BO42" s="660"/>
      <c r="BP42" s="660"/>
      <c r="BQ42" s="660"/>
      <c r="BR42" s="660"/>
      <c r="BS42" s="660"/>
      <c r="BT42" s="660"/>
      <c r="BU42" s="660"/>
      <c r="BV42" s="214"/>
      <c r="BW42" s="659" t="str">
        <f t="shared" si="2"/>
        <v/>
      </c>
      <c r="BX42" s="659"/>
      <c r="BY42" s="660" t="str">
        <f>IF('各会計、関係団体の財政状況及び健全化判断比率'!B76="","",'各会計、関係団体の財政状況及び健全化判断比率'!B76)</f>
        <v/>
      </c>
      <c r="BZ42" s="660"/>
      <c r="CA42" s="660"/>
      <c r="CB42" s="660"/>
      <c r="CC42" s="660"/>
      <c r="CD42" s="660"/>
      <c r="CE42" s="660"/>
      <c r="CF42" s="660"/>
      <c r="CG42" s="660"/>
      <c r="CH42" s="660"/>
      <c r="CI42" s="660"/>
      <c r="CJ42" s="660"/>
      <c r="CK42" s="660"/>
      <c r="CL42" s="660"/>
      <c r="CM42" s="660"/>
      <c r="CN42" s="214"/>
      <c r="CO42" s="659" t="str">
        <f t="shared" si="3"/>
        <v/>
      </c>
      <c r="CP42" s="659"/>
      <c r="CQ42" s="660" t="str">
        <f>IF('各会計、関係団体の財政状況及び健全化判断比率'!BS15="","",'各会計、関係団体の財政状況及び健全化判断比率'!BS15)</f>
        <v/>
      </c>
      <c r="CR42" s="660"/>
      <c r="CS42" s="660"/>
      <c r="CT42" s="660"/>
      <c r="CU42" s="660"/>
      <c r="CV42" s="660"/>
      <c r="CW42" s="660"/>
      <c r="CX42" s="660"/>
      <c r="CY42" s="660"/>
      <c r="CZ42" s="660"/>
      <c r="DA42" s="660"/>
      <c r="DB42" s="660"/>
      <c r="DC42" s="660"/>
      <c r="DD42" s="660"/>
      <c r="DE42" s="660"/>
      <c r="DF42" s="211"/>
      <c r="DG42" s="661" t="str">
        <f>IF('各会計、関係団体の財政状況及び健全化判断比率'!BR15="","",'各会計、関係団体の財政状況及び健全化判断比率'!BR15)</f>
        <v/>
      </c>
      <c r="DH42" s="661"/>
      <c r="DI42" s="218"/>
      <c r="DJ42" s="186"/>
      <c r="DK42" s="186"/>
      <c r="DL42" s="186"/>
      <c r="DM42" s="186"/>
      <c r="DN42" s="186"/>
      <c r="DO42" s="186"/>
    </row>
    <row r="43" spans="1:119" ht="32.25" customHeight="1" x14ac:dyDescent="0.15">
      <c r="A43" s="186"/>
      <c r="B43" s="213"/>
      <c r="C43" s="659" t="str">
        <f t="shared" si="5"/>
        <v/>
      </c>
      <c r="D43" s="659"/>
      <c r="E43" s="660" t="str">
        <f>IF('各会計、関係団体の財政状況及び健全化判断比率'!B16="","",'各会計、関係団体の財政状況及び健全化判断比率'!B16)</f>
        <v/>
      </c>
      <c r="F43" s="660"/>
      <c r="G43" s="660"/>
      <c r="H43" s="660"/>
      <c r="I43" s="660"/>
      <c r="J43" s="660"/>
      <c r="K43" s="660"/>
      <c r="L43" s="660"/>
      <c r="M43" s="660"/>
      <c r="N43" s="660"/>
      <c r="O43" s="660"/>
      <c r="P43" s="660"/>
      <c r="Q43" s="660"/>
      <c r="R43" s="660"/>
      <c r="S43" s="660"/>
      <c r="T43" s="214"/>
      <c r="U43" s="659" t="str">
        <f t="shared" si="4"/>
        <v/>
      </c>
      <c r="V43" s="659"/>
      <c r="W43" s="660"/>
      <c r="X43" s="660"/>
      <c r="Y43" s="660"/>
      <c r="Z43" s="660"/>
      <c r="AA43" s="660"/>
      <c r="AB43" s="660"/>
      <c r="AC43" s="660"/>
      <c r="AD43" s="660"/>
      <c r="AE43" s="660"/>
      <c r="AF43" s="660"/>
      <c r="AG43" s="660"/>
      <c r="AH43" s="660"/>
      <c r="AI43" s="660"/>
      <c r="AJ43" s="660"/>
      <c r="AK43" s="660"/>
      <c r="AL43" s="214"/>
      <c r="AM43" s="659" t="str">
        <f t="shared" si="0"/>
        <v/>
      </c>
      <c r="AN43" s="659"/>
      <c r="AO43" s="660"/>
      <c r="AP43" s="660"/>
      <c r="AQ43" s="660"/>
      <c r="AR43" s="660"/>
      <c r="AS43" s="660"/>
      <c r="AT43" s="660"/>
      <c r="AU43" s="660"/>
      <c r="AV43" s="660"/>
      <c r="AW43" s="660"/>
      <c r="AX43" s="660"/>
      <c r="AY43" s="660"/>
      <c r="AZ43" s="660"/>
      <c r="BA43" s="660"/>
      <c r="BB43" s="660"/>
      <c r="BC43" s="660"/>
      <c r="BD43" s="214"/>
      <c r="BE43" s="659" t="str">
        <f t="shared" si="1"/>
        <v/>
      </c>
      <c r="BF43" s="659"/>
      <c r="BG43" s="660"/>
      <c r="BH43" s="660"/>
      <c r="BI43" s="660"/>
      <c r="BJ43" s="660"/>
      <c r="BK43" s="660"/>
      <c r="BL43" s="660"/>
      <c r="BM43" s="660"/>
      <c r="BN43" s="660"/>
      <c r="BO43" s="660"/>
      <c r="BP43" s="660"/>
      <c r="BQ43" s="660"/>
      <c r="BR43" s="660"/>
      <c r="BS43" s="660"/>
      <c r="BT43" s="660"/>
      <c r="BU43" s="660"/>
      <c r="BV43" s="214"/>
      <c r="BW43" s="659" t="str">
        <f t="shared" si="2"/>
        <v/>
      </c>
      <c r="BX43" s="659"/>
      <c r="BY43" s="660" t="str">
        <f>IF('各会計、関係団体の財政状況及び健全化判断比率'!B77="","",'各会計、関係団体の財政状況及び健全化判断比率'!B77)</f>
        <v/>
      </c>
      <c r="BZ43" s="660"/>
      <c r="CA43" s="660"/>
      <c r="CB43" s="660"/>
      <c r="CC43" s="660"/>
      <c r="CD43" s="660"/>
      <c r="CE43" s="660"/>
      <c r="CF43" s="660"/>
      <c r="CG43" s="660"/>
      <c r="CH43" s="660"/>
      <c r="CI43" s="660"/>
      <c r="CJ43" s="660"/>
      <c r="CK43" s="660"/>
      <c r="CL43" s="660"/>
      <c r="CM43" s="660"/>
      <c r="CN43" s="214"/>
      <c r="CO43" s="659" t="str">
        <f t="shared" si="3"/>
        <v/>
      </c>
      <c r="CP43" s="659"/>
      <c r="CQ43" s="660" t="str">
        <f>IF('各会計、関係団体の財政状況及び健全化判断比率'!BS16="","",'各会計、関係団体の財政状況及び健全化判断比率'!BS16)</f>
        <v/>
      </c>
      <c r="CR43" s="660"/>
      <c r="CS43" s="660"/>
      <c r="CT43" s="660"/>
      <c r="CU43" s="660"/>
      <c r="CV43" s="660"/>
      <c r="CW43" s="660"/>
      <c r="CX43" s="660"/>
      <c r="CY43" s="660"/>
      <c r="CZ43" s="660"/>
      <c r="DA43" s="660"/>
      <c r="DB43" s="660"/>
      <c r="DC43" s="660"/>
      <c r="DD43" s="660"/>
      <c r="DE43" s="660"/>
      <c r="DF43" s="211"/>
      <c r="DG43" s="661" t="str">
        <f>IF('各会計、関係団体の財政状況及び健全化判断比率'!BR16="","",'各会計、関係団体の財政状況及び健全化判断比率'!BR16)</f>
        <v/>
      </c>
      <c r="DH43" s="661"/>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Z4fABY1sx2Ne9TdXzBCwxKxpZ3D343fDsrfSrjvSO54C9Oa2smAxLde8Dximtk6hU4mzb6tYtNbWtqyfF8Jm0Q==" saltValue="rQG7MZWTvhF8MBRXPmZM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2" t="s">
        <v>211</v>
      </c>
      <c r="DI1" s="663"/>
      <c r="DJ1" s="663"/>
      <c r="DK1" s="663"/>
      <c r="DL1" s="663"/>
      <c r="DM1" s="663"/>
      <c r="DN1" s="664"/>
      <c r="DO1" s="226"/>
      <c r="DP1" s="662" t="s">
        <v>212</v>
      </c>
      <c r="DQ1" s="663"/>
      <c r="DR1" s="663"/>
      <c r="DS1" s="663"/>
      <c r="DT1" s="663"/>
      <c r="DU1" s="663"/>
      <c r="DV1" s="663"/>
      <c r="DW1" s="663"/>
      <c r="DX1" s="663"/>
      <c r="DY1" s="663"/>
      <c r="DZ1" s="663"/>
      <c r="EA1" s="663"/>
      <c r="EB1" s="663"/>
      <c r="EC1" s="664"/>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5" t="s">
        <v>214</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215</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68" t="s">
        <v>216</v>
      </c>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70"/>
    </row>
    <row r="4" spans="2:143" ht="11.25" customHeight="1" x14ac:dyDescent="0.15">
      <c r="B4" s="665" t="s">
        <v>1</v>
      </c>
      <c r="C4" s="666"/>
      <c r="D4" s="666"/>
      <c r="E4" s="666"/>
      <c r="F4" s="666"/>
      <c r="G4" s="666"/>
      <c r="H4" s="666"/>
      <c r="I4" s="666"/>
      <c r="J4" s="666"/>
      <c r="K4" s="666"/>
      <c r="L4" s="666"/>
      <c r="M4" s="666"/>
      <c r="N4" s="666"/>
      <c r="O4" s="666"/>
      <c r="P4" s="666"/>
      <c r="Q4" s="667"/>
      <c r="R4" s="665" t="s">
        <v>217</v>
      </c>
      <c r="S4" s="666"/>
      <c r="T4" s="666"/>
      <c r="U4" s="666"/>
      <c r="V4" s="666"/>
      <c r="W4" s="666"/>
      <c r="X4" s="666"/>
      <c r="Y4" s="667"/>
      <c r="Z4" s="665" t="s">
        <v>218</v>
      </c>
      <c r="AA4" s="666"/>
      <c r="AB4" s="666"/>
      <c r="AC4" s="667"/>
      <c r="AD4" s="665" t="s">
        <v>219</v>
      </c>
      <c r="AE4" s="666"/>
      <c r="AF4" s="666"/>
      <c r="AG4" s="666"/>
      <c r="AH4" s="666"/>
      <c r="AI4" s="666"/>
      <c r="AJ4" s="666"/>
      <c r="AK4" s="667"/>
      <c r="AL4" s="665" t="s">
        <v>218</v>
      </c>
      <c r="AM4" s="666"/>
      <c r="AN4" s="666"/>
      <c r="AO4" s="667"/>
      <c r="AP4" s="671" t="s">
        <v>220</v>
      </c>
      <c r="AQ4" s="671"/>
      <c r="AR4" s="671"/>
      <c r="AS4" s="671"/>
      <c r="AT4" s="671"/>
      <c r="AU4" s="671"/>
      <c r="AV4" s="671"/>
      <c r="AW4" s="671"/>
      <c r="AX4" s="671"/>
      <c r="AY4" s="671"/>
      <c r="AZ4" s="671"/>
      <c r="BA4" s="671"/>
      <c r="BB4" s="671"/>
      <c r="BC4" s="671"/>
      <c r="BD4" s="671"/>
      <c r="BE4" s="671"/>
      <c r="BF4" s="671"/>
      <c r="BG4" s="671" t="s">
        <v>221</v>
      </c>
      <c r="BH4" s="671"/>
      <c r="BI4" s="671"/>
      <c r="BJ4" s="671"/>
      <c r="BK4" s="671"/>
      <c r="BL4" s="671"/>
      <c r="BM4" s="671"/>
      <c r="BN4" s="671"/>
      <c r="BO4" s="671" t="s">
        <v>218</v>
      </c>
      <c r="BP4" s="671"/>
      <c r="BQ4" s="671"/>
      <c r="BR4" s="671"/>
      <c r="BS4" s="671" t="s">
        <v>222</v>
      </c>
      <c r="BT4" s="671"/>
      <c r="BU4" s="671"/>
      <c r="BV4" s="671"/>
      <c r="BW4" s="671"/>
      <c r="BX4" s="671"/>
      <c r="BY4" s="671"/>
      <c r="BZ4" s="671"/>
      <c r="CA4" s="671"/>
      <c r="CB4" s="671"/>
      <c r="CD4" s="668" t="s">
        <v>223</v>
      </c>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69"/>
      <c r="DH4" s="669"/>
      <c r="DI4" s="669"/>
      <c r="DJ4" s="669"/>
      <c r="DK4" s="669"/>
      <c r="DL4" s="669"/>
      <c r="DM4" s="669"/>
      <c r="DN4" s="669"/>
      <c r="DO4" s="669"/>
      <c r="DP4" s="669"/>
      <c r="DQ4" s="669"/>
      <c r="DR4" s="669"/>
      <c r="DS4" s="669"/>
      <c r="DT4" s="669"/>
      <c r="DU4" s="669"/>
      <c r="DV4" s="669"/>
      <c r="DW4" s="669"/>
      <c r="DX4" s="669"/>
      <c r="DY4" s="669"/>
      <c r="DZ4" s="669"/>
      <c r="EA4" s="669"/>
      <c r="EB4" s="669"/>
      <c r="EC4" s="670"/>
    </row>
    <row r="5" spans="2:143" s="230" customFormat="1" ht="11.25" customHeight="1" x14ac:dyDescent="0.15">
      <c r="B5" s="672" t="s">
        <v>224</v>
      </c>
      <c r="C5" s="673"/>
      <c r="D5" s="673"/>
      <c r="E5" s="673"/>
      <c r="F5" s="673"/>
      <c r="G5" s="673"/>
      <c r="H5" s="673"/>
      <c r="I5" s="673"/>
      <c r="J5" s="673"/>
      <c r="K5" s="673"/>
      <c r="L5" s="673"/>
      <c r="M5" s="673"/>
      <c r="N5" s="673"/>
      <c r="O5" s="673"/>
      <c r="P5" s="673"/>
      <c r="Q5" s="674"/>
      <c r="R5" s="675">
        <v>4528239</v>
      </c>
      <c r="S5" s="676"/>
      <c r="T5" s="676"/>
      <c r="U5" s="676"/>
      <c r="V5" s="676"/>
      <c r="W5" s="676"/>
      <c r="X5" s="676"/>
      <c r="Y5" s="677"/>
      <c r="Z5" s="678">
        <v>30.1</v>
      </c>
      <c r="AA5" s="678"/>
      <c r="AB5" s="678"/>
      <c r="AC5" s="678"/>
      <c r="AD5" s="679">
        <v>4364635</v>
      </c>
      <c r="AE5" s="679"/>
      <c r="AF5" s="679"/>
      <c r="AG5" s="679"/>
      <c r="AH5" s="679"/>
      <c r="AI5" s="679"/>
      <c r="AJ5" s="679"/>
      <c r="AK5" s="679"/>
      <c r="AL5" s="680">
        <v>60.6</v>
      </c>
      <c r="AM5" s="681"/>
      <c r="AN5" s="681"/>
      <c r="AO5" s="682"/>
      <c r="AP5" s="672" t="s">
        <v>225</v>
      </c>
      <c r="AQ5" s="673"/>
      <c r="AR5" s="673"/>
      <c r="AS5" s="673"/>
      <c r="AT5" s="673"/>
      <c r="AU5" s="673"/>
      <c r="AV5" s="673"/>
      <c r="AW5" s="673"/>
      <c r="AX5" s="673"/>
      <c r="AY5" s="673"/>
      <c r="AZ5" s="673"/>
      <c r="BA5" s="673"/>
      <c r="BB5" s="673"/>
      <c r="BC5" s="673"/>
      <c r="BD5" s="673"/>
      <c r="BE5" s="673"/>
      <c r="BF5" s="674"/>
      <c r="BG5" s="686">
        <v>4363288</v>
      </c>
      <c r="BH5" s="687"/>
      <c r="BI5" s="687"/>
      <c r="BJ5" s="687"/>
      <c r="BK5" s="687"/>
      <c r="BL5" s="687"/>
      <c r="BM5" s="687"/>
      <c r="BN5" s="688"/>
      <c r="BO5" s="689">
        <v>96.4</v>
      </c>
      <c r="BP5" s="689"/>
      <c r="BQ5" s="689"/>
      <c r="BR5" s="689"/>
      <c r="BS5" s="690">
        <v>54503</v>
      </c>
      <c r="BT5" s="690"/>
      <c r="BU5" s="690"/>
      <c r="BV5" s="690"/>
      <c r="BW5" s="690"/>
      <c r="BX5" s="690"/>
      <c r="BY5" s="690"/>
      <c r="BZ5" s="690"/>
      <c r="CA5" s="690"/>
      <c r="CB5" s="694"/>
      <c r="CD5" s="668" t="s">
        <v>220</v>
      </c>
      <c r="CE5" s="669"/>
      <c r="CF5" s="669"/>
      <c r="CG5" s="669"/>
      <c r="CH5" s="669"/>
      <c r="CI5" s="669"/>
      <c r="CJ5" s="669"/>
      <c r="CK5" s="669"/>
      <c r="CL5" s="669"/>
      <c r="CM5" s="669"/>
      <c r="CN5" s="669"/>
      <c r="CO5" s="669"/>
      <c r="CP5" s="669"/>
      <c r="CQ5" s="670"/>
      <c r="CR5" s="668" t="s">
        <v>226</v>
      </c>
      <c r="CS5" s="669"/>
      <c r="CT5" s="669"/>
      <c r="CU5" s="669"/>
      <c r="CV5" s="669"/>
      <c r="CW5" s="669"/>
      <c r="CX5" s="669"/>
      <c r="CY5" s="670"/>
      <c r="CZ5" s="668" t="s">
        <v>218</v>
      </c>
      <c r="DA5" s="669"/>
      <c r="DB5" s="669"/>
      <c r="DC5" s="670"/>
      <c r="DD5" s="668" t="s">
        <v>227</v>
      </c>
      <c r="DE5" s="669"/>
      <c r="DF5" s="669"/>
      <c r="DG5" s="669"/>
      <c r="DH5" s="669"/>
      <c r="DI5" s="669"/>
      <c r="DJ5" s="669"/>
      <c r="DK5" s="669"/>
      <c r="DL5" s="669"/>
      <c r="DM5" s="669"/>
      <c r="DN5" s="669"/>
      <c r="DO5" s="669"/>
      <c r="DP5" s="670"/>
      <c r="DQ5" s="668" t="s">
        <v>228</v>
      </c>
      <c r="DR5" s="669"/>
      <c r="DS5" s="669"/>
      <c r="DT5" s="669"/>
      <c r="DU5" s="669"/>
      <c r="DV5" s="669"/>
      <c r="DW5" s="669"/>
      <c r="DX5" s="669"/>
      <c r="DY5" s="669"/>
      <c r="DZ5" s="669"/>
      <c r="EA5" s="669"/>
      <c r="EB5" s="669"/>
      <c r="EC5" s="670"/>
    </row>
    <row r="6" spans="2:143" ht="11.25" customHeight="1" x14ac:dyDescent="0.15">
      <c r="B6" s="683" t="s">
        <v>229</v>
      </c>
      <c r="C6" s="684"/>
      <c r="D6" s="684"/>
      <c r="E6" s="684"/>
      <c r="F6" s="684"/>
      <c r="G6" s="684"/>
      <c r="H6" s="684"/>
      <c r="I6" s="684"/>
      <c r="J6" s="684"/>
      <c r="K6" s="684"/>
      <c r="L6" s="684"/>
      <c r="M6" s="684"/>
      <c r="N6" s="684"/>
      <c r="O6" s="684"/>
      <c r="P6" s="684"/>
      <c r="Q6" s="685"/>
      <c r="R6" s="686">
        <v>149510</v>
      </c>
      <c r="S6" s="687"/>
      <c r="T6" s="687"/>
      <c r="U6" s="687"/>
      <c r="V6" s="687"/>
      <c r="W6" s="687"/>
      <c r="X6" s="687"/>
      <c r="Y6" s="688"/>
      <c r="Z6" s="689">
        <v>1</v>
      </c>
      <c r="AA6" s="689"/>
      <c r="AB6" s="689"/>
      <c r="AC6" s="689"/>
      <c r="AD6" s="690">
        <v>149510</v>
      </c>
      <c r="AE6" s="690"/>
      <c r="AF6" s="690"/>
      <c r="AG6" s="690"/>
      <c r="AH6" s="690"/>
      <c r="AI6" s="690"/>
      <c r="AJ6" s="690"/>
      <c r="AK6" s="690"/>
      <c r="AL6" s="691">
        <v>2.1</v>
      </c>
      <c r="AM6" s="692"/>
      <c r="AN6" s="692"/>
      <c r="AO6" s="693"/>
      <c r="AP6" s="683" t="s">
        <v>230</v>
      </c>
      <c r="AQ6" s="684"/>
      <c r="AR6" s="684"/>
      <c r="AS6" s="684"/>
      <c r="AT6" s="684"/>
      <c r="AU6" s="684"/>
      <c r="AV6" s="684"/>
      <c r="AW6" s="684"/>
      <c r="AX6" s="684"/>
      <c r="AY6" s="684"/>
      <c r="AZ6" s="684"/>
      <c r="BA6" s="684"/>
      <c r="BB6" s="684"/>
      <c r="BC6" s="684"/>
      <c r="BD6" s="684"/>
      <c r="BE6" s="684"/>
      <c r="BF6" s="685"/>
      <c r="BG6" s="686">
        <v>4363288</v>
      </c>
      <c r="BH6" s="687"/>
      <c r="BI6" s="687"/>
      <c r="BJ6" s="687"/>
      <c r="BK6" s="687"/>
      <c r="BL6" s="687"/>
      <c r="BM6" s="687"/>
      <c r="BN6" s="688"/>
      <c r="BO6" s="689">
        <v>96.4</v>
      </c>
      <c r="BP6" s="689"/>
      <c r="BQ6" s="689"/>
      <c r="BR6" s="689"/>
      <c r="BS6" s="690">
        <v>54503</v>
      </c>
      <c r="BT6" s="690"/>
      <c r="BU6" s="690"/>
      <c r="BV6" s="690"/>
      <c r="BW6" s="690"/>
      <c r="BX6" s="690"/>
      <c r="BY6" s="690"/>
      <c r="BZ6" s="690"/>
      <c r="CA6" s="690"/>
      <c r="CB6" s="694"/>
      <c r="CD6" s="697" t="s">
        <v>231</v>
      </c>
      <c r="CE6" s="698"/>
      <c r="CF6" s="698"/>
      <c r="CG6" s="698"/>
      <c r="CH6" s="698"/>
      <c r="CI6" s="698"/>
      <c r="CJ6" s="698"/>
      <c r="CK6" s="698"/>
      <c r="CL6" s="698"/>
      <c r="CM6" s="698"/>
      <c r="CN6" s="698"/>
      <c r="CO6" s="698"/>
      <c r="CP6" s="698"/>
      <c r="CQ6" s="699"/>
      <c r="CR6" s="686">
        <v>156688</v>
      </c>
      <c r="CS6" s="687"/>
      <c r="CT6" s="687"/>
      <c r="CU6" s="687"/>
      <c r="CV6" s="687"/>
      <c r="CW6" s="687"/>
      <c r="CX6" s="687"/>
      <c r="CY6" s="688"/>
      <c r="CZ6" s="680">
        <v>1.1000000000000001</v>
      </c>
      <c r="DA6" s="681"/>
      <c r="DB6" s="681"/>
      <c r="DC6" s="700"/>
      <c r="DD6" s="695" t="s">
        <v>232</v>
      </c>
      <c r="DE6" s="687"/>
      <c r="DF6" s="687"/>
      <c r="DG6" s="687"/>
      <c r="DH6" s="687"/>
      <c r="DI6" s="687"/>
      <c r="DJ6" s="687"/>
      <c r="DK6" s="687"/>
      <c r="DL6" s="687"/>
      <c r="DM6" s="687"/>
      <c r="DN6" s="687"/>
      <c r="DO6" s="687"/>
      <c r="DP6" s="688"/>
      <c r="DQ6" s="695">
        <v>156688</v>
      </c>
      <c r="DR6" s="687"/>
      <c r="DS6" s="687"/>
      <c r="DT6" s="687"/>
      <c r="DU6" s="687"/>
      <c r="DV6" s="687"/>
      <c r="DW6" s="687"/>
      <c r="DX6" s="687"/>
      <c r="DY6" s="687"/>
      <c r="DZ6" s="687"/>
      <c r="EA6" s="687"/>
      <c r="EB6" s="687"/>
      <c r="EC6" s="696"/>
    </row>
    <row r="7" spans="2:143" ht="11.25" customHeight="1" x14ac:dyDescent="0.15">
      <c r="B7" s="683" t="s">
        <v>233</v>
      </c>
      <c r="C7" s="684"/>
      <c r="D7" s="684"/>
      <c r="E7" s="684"/>
      <c r="F7" s="684"/>
      <c r="G7" s="684"/>
      <c r="H7" s="684"/>
      <c r="I7" s="684"/>
      <c r="J7" s="684"/>
      <c r="K7" s="684"/>
      <c r="L7" s="684"/>
      <c r="M7" s="684"/>
      <c r="N7" s="684"/>
      <c r="O7" s="684"/>
      <c r="P7" s="684"/>
      <c r="Q7" s="685"/>
      <c r="R7" s="686">
        <v>2558</v>
      </c>
      <c r="S7" s="687"/>
      <c r="T7" s="687"/>
      <c r="U7" s="687"/>
      <c r="V7" s="687"/>
      <c r="W7" s="687"/>
      <c r="X7" s="687"/>
      <c r="Y7" s="688"/>
      <c r="Z7" s="689">
        <v>0</v>
      </c>
      <c r="AA7" s="689"/>
      <c r="AB7" s="689"/>
      <c r="AC7" s="689"/>
      <c r="AD7" s="690">
        <v>2558</v>
      </c>
      <c r="AE7" s="690"/>
      <c r="AF7" s="690"/>
      <c r="AG7" s="690"/>
      <c r="AH7" s="690"/>
      <c r="AI7" s="690"/>
      <c r="AJ7" s="690"/>
      <c r="AK7" s="690"/>
      <c r="AL7" s="691">
        <v>0</v>
      </c>
      <c r="AM7" s="692"/>
      <c r="AN7" s="692"/>
      <c r="AO7" s="693"/>
      <c r="AP7" s="683" t="s">
        <v>234</v>
      </c>
      <c r="AQ7" s="684"/>
      <c r="AR7" s="684"/>
      <c r="AS7" s="684"/>
      <c r="AT7" s="684"/>
      <c r="AU7" s="684"/>
      <c r="AV7" s="684"/>
      <c r="AW7" s="684"/>
      <c r="AX7" s="684"/>
      <c r="AY7" s="684"/>
      <c r="AZ7" s="684"/>
      <c r="BA7" s="684"/>
      <c r="BB7" s="684"/>
      <c r="BC7" s="684"/>
      <c r="BD7" s="684"/>
      <c r="BE7" s="684"/>
      <c r="BF7" s="685"/>
      <c r="BG7" s="686">
        <v>1828458</v>
      </c>
      <c r="BH7" s="687"/>
      <c r="BI7" s="687"/>
      <c r="BJ7" s="687"/>
      <c r="BK7" s="687"/>
      <c r="BL7" s="687"/>
      <c r="BM7" s="687"/>
      <c r="BN7" s="688"/>
      <c r="BO7" s="689">
        <v>40.4</v>
      </c>
      <c r="BP7" s="689"/>
      <c r="BQ7" s="689"/>
      <c r="BR7" s="689"/>
      <c r="BS7" s="690">
        <v>54503</v>
      </c>
      <c r="BT7" s="690"/>
      <c r="BU7" s="690"/>
      <c r="BV7" s="690"/>
      <c r="BW7" s="690"/>
      <c r="BX7" s="690"/>
      <c r="BY7" s="690"/>
      <c r="BZ7" s="690"/>
      <c r="CA7" s="690"/>
      <c r="CB7" s="694"/>
      <c r="CD7" s="701" t="s">
        <v>235</v>
      </c>
      <c r="CE7" s="702"/>
      <c r="CF7" s="702"/>
      <c r="CG7" s="702"/>
      <c r="CH7" s="702"/>
      <c r="CI7" s="702"/>
      <c r="CJ7" s="702"/>
      <c r="CK7" s="702"/>
      <c r="CL7" s="702"/>
      <c r="CM7" s="702"/>
      <c r="CN7" s="702"/>
      <c r="CO7" s="702"/>
      <c r="CP7" s="702"/>
      <c r="CQ7" s="703"/>
      <c r="CR7" s="686">
        <v>1545484</v>
      </c>
      <c r="CS7" s="687"/>
      <c r="CT7" s="687"/>
      <c r="CU7" s="687"/>
      <c r="CV7" s="687"/>
      <c r="CW7" s="687"/>
      <c r="CX7" s="687"/>
      <c r="CY7" s="688"/>
      <c r="CZ7" s="689">
        <v>10.6</v>
      </c>
      <c r="DA7" s="689"/>
      <c r="DB7" s="689"/>
      <c r="DC7" s="689"/>
      <c r="DD7" s="695">
        <v>5532</v>
      </c>
      <c r="DE7" s="687"/>
      <c r="DF7" s="687"/>
      <c r="DG7" s="687"/>
      <c r="DH7" s="687"/>
      <c r="DI7" s="687"/>
      <c r="DJ7" s="687"/>
      <c r="DK7" s="687"/>
      <c r="DL7" s="687"/>
      <c r="DM7" s="687"/>
      <c r="DN7" s="687"/>
      <c r="DO7" s="687"/>
      <c r="DP7" s="688"/>
      <c r="DQ7" s="695">
        <v>1347225</v>
      </c>
      <c r="DR7" s="687"/>
      <c r="DS7" s="687"/>
      <c r="DT7" s="687"/>
      <c r="DU7" s="687"/>
      <c r="DV7" s="687"/>
      <c r="DW7" s="687"/>
      <c r="DX7" s="687"/>
      <c r="DY7" s="687"/>
      <c r="DZ7" s="687"/>
      <c r="EA7" s="687"/>
      <c r="EB7" s="687"/>
      <c r="EC7" s="696"/>
    </row>
    <row r="8" spans="2:143" ht="11.25" customHeight="1" x14ac:dyDescent="0.15">
      <c r="B8" s="683" t="s">
        <v>236</v>
      </c>
      <c r="C8" s="684"/>
      <c r="D8" s="684"/>
      <c r="E8" s="684"/>
      <c r="F8" s="684"/>
      <c r="G8" s="684"/>
      <c r="H8" s="684"/>
      <c r="I8" s="684"/>
      <c r="J8" s="684"/>
      <c r="K8" s="684"/>
      <c r="L8" s="684"/>
      <c r="M8" s="684"/>
      <c r="N8" s="684"/>
      <c r="O8" s="684"/>
      <c r="P8" s="684"/>
      <c r="Q8" s="685"/>
      <c r="R8" s="686">
        <v>16006</v>
      </c>
      <c r="S8" s="687"/>
      <c r="T8" s="687"/>
      <c r="U8" s="687"/>
      <c r="V8" s="687"/>
      <c r="W8" s="687"/>
      <c r="X8" s="687"/>
      <c r="Y8" s="688"/>
      <c r="Z8" s="689">
        <v>0.1</v>
      </c>
      <c r="AA8" s="689"/>
      <c r="AB8" s="689"/>
      <c r="AC8" s="689"/>
      <c r="AD8" s="690">
        <v>16006</v>
      </c>
      <c r="AE8" s="690"/>
      <c r="AF8" s="690"/>
      <c r="AG8" s="690"/>
      <c r="AH8" s="690"/>
      <c r="AI8" s="690"/>
      <c r="AJ8" s="690"/>
      <c r="AK8" s="690"/>
      <c r="AL8" s="691">
        <v>0.2</v>
      </c>
      <c r="AM8" s="692"/>
      <c r="AN8" s="692"/>
      <c r="AO8" s="693"/>
      <c r="AP8" s="683" t="s">
        <v>237</v>
      </c>
      <c r="AQ8" s="684"/>
      <c r="AR8" s="684"/>
      <c r="AS8" s="684"/>
      <c r="AT8" s="684"/>
      <c r="AU8" s="684"/>
      <c r="AV8" s="684"/>
      <c r="AW8" s="684"/>
      <c r="AX8" s="684"/>
      <c r="AY8" s="684"/>
      <c r="AZ8" s="684"/>
      <c r="BA8" s="684"/>
      <c r="BB8" s="684"/>
      <c r="BC8" s="684"/>
      <c r="BD8" s="684"/>
      <c r="BE8" s="684"/>
      <c r="BF8" s="685"/>
      <c r="BG8" s="686">
        <v>59360</v>
      </c>
      <c r="BH8" s="687"/>
      <c r="BI8" s="687"/>
      <c r="BJ8" s="687"/>
      <c r="BK8" s="687"/>
      <c r="BL8" s="687"/>
      <c r="BM8" s="687"/>
      <c r="BN8" s="688"/>
      <c r="BO8" s="689">
        <v>1.3</v>
      </c>
      <c r="BP8" s="689"/>
      <c r="BQ8" s="689"/>
      <c r="BR8" s="689"/>
      <c r="BS8" s="695" t="s">
        <v>232</v>
      </c>
      <c r="BT8" s="687"/>
      <c r="BU8" s="687"/>
      <c r="BV8" s="687"/>
      <c r="BW8" s="687"/>
      <c r="BX8" s="687"/>
      <c r="BY8" s="687"/>
      <c r="BZ8" s="687"/>
      <c r="CA8" s="687"/>
      <c r="CB8" s="696"/>
      <c r="CD8" s="701" t="s">
        <v>238</v>
      </c>
      <c r="CE8" s="702"/>
      <c r="CF8" s="702"/>
      <c r="CG8" s="702"/>
      <c r="CH8" s="702"/>
      <c r="CI8" s="702"/>
      <c r="CJ8" s="702"/>
      <c r="CK8" s="702"/>
      <c r="CL8" s="702"/>
      <c r="CM8" s="702"/>
      <c r="CN8" s="702"/>
      <c r="CO8" s="702"/>
      <c r="CP8" s="702"/>
      <c r="CQ8" s="703"/>
      <c r="CR8" s="686">
        <v>4847279</v>
      </c>
      <c r="CS8" s="687"/>
      <c r="CT8" s="687"/>
      <c r="CU8" s="687"/>
      <c r="CV8" s="687"/>
      <c r="CW8" s="687"/>
      <c r="CX8" s="687"/>
      <c r="CY8" s="688"/>
      <c r="CZ8" s="689">
        <v>33.299999999999997</v>
      </c>
      <c r="DA8" s="689"/>
      <c r="DB8" s="689"/>
      <c r="DC8" s="689"/>
      <c r="DD8" s="695">
        <v>53476</v>
      </c>
      <c r="DE8" s="687"/>
      <c r="DF8" s="687"/>
      <c r="DG8" s="687"/>
      <c r="DH8" s="687"/>
      <c r="DI8" s="687"/>
      <c r="DJ8" s="687"/>
      <c r="DK8" s="687"/>
      <c r="DL8" s="687"/>
      <c r="DM8" s="687"/>
      <c r="DN8" s="687"/>
      <c r="DO8" s="687"/>
      <c r="DP8" s="688"/>
      <c r="DQ8" s="695">
        <v>2368341</v>
      </c>
      <c r="DR8" s="687"/>
      <c r="DS8" s="687"/>
      <c r="DT8" s="687"/>
      <c r="DU8" s="687"/>
      <c r="DV8" s="687"/>
      <c r="DW8" s="687"/>
      <c r="DX8" s="687"/>
      <c r="DY8" s="687"/>
      <c r="DZ8" s="687"/>
      <c r="EA8" s="687"/>
      <c r="EB8" s="687"/>
      <c r="EC8" s="696"/>
    </row>
    <row r="9" spans="2:143" ht="11.25" customHeight="1" x14ac:dyDescent="0.15">
      <c r="B9" s="683" t="s">
        <v>239</v>
      </c>
      <c r="C9" s="684"/>
      <c r="D9" s="684"/>
      <c r="E9" s="684"/>
      <c r="F9" s="684"/>
      <c r="G9" s="684"/>
      <c r="H9" s="684"/>
      <c r="I9" s="684"/>
      <c r="J9" s="684"/>
      <c r="K9" s="684"/>
      <c r="L9" s="684"/>
      <c r="M9" s="684"/>
      <c r="N9" s="684"/>
      <c r="O9" s="684"/>
      <c r="P9" s="684"/>
      <c r="Q9" s="685"/>
      <c r="R9" s="686">
        <v>11053</v>
      </c>
      <c r="S9" s="687"/>
      <c r="T9" s="687"/>
      <c r="U9" s="687"/>
      <c r="V9" s="687"/>
      <c r="W9" s="687"/>
      <c r="X9" s="687"/>
      <c r="Y9" s="688"/>
      <c r="Z9" s="689">
        <v>0.1</v>
      </c>
      <c r="AA9" s="689"/>
      <c r="AB9" s="689"/>
      <c r="AC9" s="689"/>
      <c r="AD9" s="690">
        <v>11053</v>
      </c>
      <c r="AE9" s="690"/>
      <c r="AF9" s="690"/>
      <c r="AG9" s="690"/>
      <c r="AH9" s="690"/>
      <c r="AI9" s="690"/>
      <c r="AJ9" s="690"/>
      <c r="AK9" s="690"/>
      <c r="AL9" s="691">
        <v>0.2</v>
      </c>
      <c r="AM9" s="692"/>
      <c r="AN9" s="692"/>
      <c r="AO9" s="693"/>
      <c r="AP9" s="683" t="s">
        <v>240</v>
      </c>
      <c r="AQ9" s="684"/>
      <c r="AR9" s="684"/>
      <c r="AS9" s="684"/>
      <c r="AT9" s="684"/>
      <c r="AU9" s="684"/>
      <c r="AV9" s="684"/>
      <c r="AW9" s="684"/>
      <c r="AX9" s="684"/>
      <c r="AY9" s="684"/>
      <c r="AZ9" s="684"/>
      <c r="BA9" s="684"/>
      <c r="BB9" s="684"/>
      <c r="BC9" s="684"/>
      <c r="BD9" s="684"/>
      <c r="BE9" s="684"/>
      <c r="BF9" s="685"/>
      <c r="BG9" s="686">
        <v>1475908</v>
      </c>
      <c r="BH9" s="687"/>
      <c r="BI9" s="687"/>
      <c r="BJ9" s="687"/>
      <c r="BK9" s="687"/>
      <c r="BL9" s="687"/>
      <c r="BM9" s="687"/>
      <c r="BN9" s="688"/>
      <c r="BO9" s="689">
        <v>32.6</v>
      </c>
      <c r="BP9" s="689"/>
      <c r="BQ9" s="689"/>
      <c r="BR9" s="689"/>
      <c r="BS9" s="695" t="s">
        <v>232</v>
      </c>
      <c r="BT9" s="687"/>
      <c r="BU9" s="687"/>
      <c r="BV9" s="687"/>
      <c r="BW9" s="687"/>
      <c r="BX9" s="687"/>
      <c r="BY9" s="687"/>
      <c r="BZ9" s="687"/>
      <c r="CA9" s="687"/>
      <c r="CB9" s="696"/>
      <c r="CD9" s="701" t="s">
        <v>241</v>
      </c>
      <c r="CE9" s="702"/>
      <c r="CF9" s="702"/>
      <c r="CG9" s="702"/>
      <c r="CH9" s="702"/>
      <c r="CI9" s="702"/>
      <c r="CJ9" s="702"/>
      <c r="CK9" s="702"/>
      <c r="CL9" s="702"/>
      <c r="CM9" s="702"/>
      <c r="CN9" s="702"/>
      <c r="CO9" s="702"/>
      <c r="CP9" s="702"/>
      <c r="CQ9" s="703"/>
      <c r="CR9" s="686">
        <v>1336287</v>
      </c>
      <c r="CS9" s="687"/>
      <c r="CT9" s="687"/>
      <c r="CU9" s="687"/>
      <c r="CV9" s="687"/>
      <c r="CW9" s="687"/>
      <c r="CX9" s="687"/>
      <c r="CY9" s="688"/>
      <c r="CZ9" s="689">
        <v>9.1999999999999993</v>
      </c>
      <c r="DA9" s="689"/>
      <c r="DB9" s="689"/>
      <c r="DC9" s="689"/>
      <c r="DD9" s="695">
        <v>21838</v>
      </c>
      <c r="DE9" s="687"/>
      <c r="DF9" s="687"/>
      <c r="DG9" s="687"/>
      <c r="DH9" s="687"/>
      <c r="DI9" s="687"/>
      <c r="DJ9" s="687"/>
      <c r="DK9" s="687"/>
      <c r="DL9" s="687"/>
      <c r="DM9" s="687"/>
      <c r="DN9" s="687"/>
      <c r="DO9" s="687"/>
      <c r="DP9" s="688"/>
      <c r="DQ9" s="695">
        <v>1220667</v>
      </c>
      <c r="DR9" s="687"/>
      <c r="DS9" s="687"/>
      <c r="DT9" s="687"/>
      <c r="DU9" s="687"/>
      <c r="DV9" s="687"/>
      <c r="DW9" s="687"/>
      <c r="DX9" s="687"/>
      <c r="DY9" s="687"/>
      <c r="DZ9" s="687"/>
      <c r="EA9" s="687"/>
      <c r="EB9" s="687"/>
      <c r="EC9" s="696"/>
    </row>
    <row r="10" spans="2:143" ht="11.25" customHeight="1" x14ac:dyDescent="0.15">
      <c r="B10" s="683" t="s">
        <v>242</v>
      </c>
      <c r="C10" s="684"/>
      <c r="D10" s="684"/>
      <c r="E10" s="684"/>
      <c r="F10" s="684"/>
      <c r="G10" s="684"/>
      <c r="H10" s="684"/>
      <c r="I10" s="684"/>
      <c r="J10" s="684"/>
      <c r="K10" s="684"/>
      <c r="L10" s="684"/>
      <c r="M10" s="684"/>
      <c r="N10" s="684"/>
      <c r="O10" s="684"/>
      <c r="P10" s="684"/>
      <c r="Q10" s="685"/>
      <c r="R10" s="686" t="s">
        <v>232</v>
      </c>
      <c r="S10" s="687"/>
      <c r="T10" s="687"/>
      <c r="U10" s="687"/>
      <c r="V10" s="687"/>
      <c r="W10" s="687"/>
      <c r="X10" s="687"/>
      <c r="Y10" s="688"/>
      <c r="Z10" s="689" t="s">
        <v>232</v>
      </c>
      <c r="AA10" s="689"/>
      <c r="AB10" s="689"/>
      <c r="AC10" s="689"/>
      <c r="AD10" s="690" t="s">
        <v>232</v>
      </c>
      <c r="AE10" s="690"/>
      <c r="AF10" s="690"/>
      <c r="AG10" s="690"/>
      <c r="AH10" s="690"/>
      <c r="AI10" s="690"/>
      <c r="AJ10" s="690"/>
      <c r="AK10" s="690"/>
      <c r="AL10" s="691" t="s">
        <v>232</v>
      </c>
      <c r="AM10" s="692"/>
      <c r="AN10" s="692"/>
      <c r="AO10" s="693"/>
      <c r="AP10" s="683" t="s">
        <v>243</v>
      </c>
      <c r="AQ10" s="684"/>
      <c r="AR10" s="684"/>
      <c r="AS10" s="684"/>
      <c r="AT10" s="684"/>
      <c r="AU10" s="684"/>
      <c r="AV10" s="684"/>
      <c r="AW10" s="684"/>
      <c r="AX10" s="684"/>
      <c r="AY10" s="684"/>
      <c r="AZ10" s="684"/>
      <c r="BA10" s="684"/>
      <c r="BB10" s="684"/>
      <c r="BC10" s="684"/>
      <c r="BD10" s="684"/>
      <c r="BE10" s="684"/>
      <c r="BF10" s="685"/>
      <c r="BG10" s="686">
        <v>113018</v>
      </c>
      <c r="BH10" s="687"/>
      <c r="BI10" s="687"/>
      <c r="BJ10" s="687"/>
      <c r="BK10" s="687"/>
      <c r="BL10" s="687"/>
      <c r="BM10" s="687"/>
      <c r="BN10" s="688"/>
      <c r="BO10" s="689">
        <v>2.5</v>
      </c>
      <c r="BP10" s="689"/>
      <c r="BQ10" s="689"/>
      <c r="BR10" s="689"/>
      <c r="BS10" s="695">
        <v>18737</v>
      </c>
      <c r="BT10" s="687"/>
      <c r="BU10" s="687"/>
      <c r="BV10" s="687"/>
      <c r="BW10" s="687"/>
      <c r="BX10" s="687"/>
      <c r="BY10" s="687"/>
      <c r="BZ10" s="687"/>
      <c r="CA10" s="687"/>
      <c r="CB10" s="696"/>
      <c r="CD10" s="701" t="s">
        <v>244</v>
      </c>
      <c r="CE10" s="702"/>
      <c r="CF10" s="702"/>
      <c r="CG10" s="702"/>
      <c r="CH10" s="702"/>
      <c r="CI10" s="702"/>
      <c r="CJ10" s="702"/>
      <c r="CK10" s="702"/>
      <c r="CL10" s="702"/>
      <c r="CM10" s="702"/>
      <c r="CN10" s="702"/>
      <c r="CO10" s="702"/>
      <c r="CP10" s="702"/>
      <c r="CQ10" s="703"/>
      <c r="CR10" s="686">
        <v>4312</v>
      </c>
      <c r="CS10" s="687"/>
      <c r="CT10" s="687"/>
      <c r="CU10" s="687"/>
      <c r="CV10" s="687"/>
      <c r="CW10" s="687"/>
      <c r="CX10" s="687"/>
      <c r="CY10" s="688"/>
      <c r="CZ10" s="689">
        <v>0</v>
      </c>
      <c r="DA10" s="689"/>
      <c r="DB10" s="689"/>
      <c r="DC10" s="689"/>
      <c r="DD10" s="695" t="s">
        <v>232</v>
      </c>
      <c r="DE10" s="687"/>
      <c r="DF10" s="687"/>
      <c r="DG10" s="687"/>
      <c r="DH10" s="687"/>
      <c r="DI10" s="687"/>
      <c r="DJ10" s="687"/>
      <c r="DK10" s="687"/>
      <c r="DL10" s="687"/>
      <c r="DM10" s="687"/>
      <c r="DN10" s="687"/>
      <c r="DO10" s="687"/>
      <c r="DP10" s="688"/>
      <c r="DQ10" s="695">
        <v>2305</v>
      </c>
      <c r="DR10" s="687"/>
      <c r="DS10" s="687"/>
      <c r="DT10" s="687"/>
      <c r="DU10" s="687"/>
      <c r="DV10" s="687"/>
      <c r="DW10" s="687"/>
      <c r="DX10" s="687"/>
      <c r="DY10" s="687"/>
      <c r="DZ10" s="687"/>
      <c r="EA10" s="687"/>
      <c r="EB10" s="687"/>
      <c r="EC10" s="696"/>
    </row>
    <row r="11" spans="2:143" ht="11.25" customHeight="1" x14ac:dyDescent="0.15">
      <c r="B11" s="683" t="s">
        <v>245</v>
      </c>
      <c r="C11" s="684"/>
      <c r="D11" s="684"/>
      <c r="E11" s="684"/>
      <c r="F11" s="684"/>
      <c r="G11" s="684"/>
      <c r="H11" s="684"/>
      <c r="I11" s="684"/>
      <c r="J11" s="684"/>
      <c r="K11" s="684"/>
      <c r="L11" s="684"/>
      <c r="M11" s="684"/>
      <c r="N11" s="684"/>
      <c r="O11" s="684"/>
      <c r="P11" s="684"/>
      <c r="Q11" s="685"/>
      <c r="R11" s="686">
        <v>606793</v>
      </c>
      <c r="S11" s="687"/>
      <c r="T11" s="687"/>
      <c r="U11" s="687"/>
      <c r="V11" s="687"/>
      <c r="W11" s="687"/>
      <c r="X11" s="687"/>
      <c r="Y11" s="688"/>
      <c r="Z11" s="691">
        <v>4</v>
      </c>
      <c r="AA11" s="692"/>
      <c r="AB11" s="692"/>
      <c r="AC11" s="704"/>
      <c r="AD11" s="695">
        <v>606793</v>
      </c>
      <c r="AE11" s="687"/>
      <c r="AF11" s="687"/>
      <c r="AG11" s="687"/>
      <c r="AH11" s="687"/>
      <c r="AI11" s="687"/>
      <c r="AJ11" s="687"/>
      <c r="AK11" s="688"/>
      <c r="AL11" s="691">
        <v>8.4</v>
      </c>
      <c r="AM11" s="692"/>
      <c r="AN11" s="692"/>
      <c r="AO11" s="693"/>
      <c r="AP11" s="683" t="s">
        <v>246</v>
      </c>
      <c r="AQ11" s="684"/>
      <c r="AR11" s="684"/>
      <c r="AS11" s="684"/>
      <c r="AT11" s="684"/>
      <c r="AU11" s="684"/>
      <c r="AV11" s="684"/>
      <c r="AW11" s="684"/>
      <c r="AX11" s="684"/>
      <c r="AY11" s="684"/>
      <c r="AZ11" s="684"/>
      <c r="BA11" s="684"/>
      <c r="BB11" s="684"/>
      <c r="BC11" s="684"/>
      <c r="BD11" s="684"/>
      <c r="BE11" s="684"/>
      <c r="BF11" s="685"/>
      <c r="BG11" s="686">
        <v>180172</v>
      </c>
      <c r="BH11" s="687"/>
      <c r="BI11" s="687"/>
      <c r="BJ11" s="687"/>
      <c r="BK11" s="687"/>
      <c r="BL11" s="687"/>
      <c r="BM11" s="687"/>
      <c r="BN11" s="688"/>
      <c r="BO11" s="689">
        <v>4</v>
      </c>
      <c r="BP11" s="689"/>
      <c r="BQ11" s="689"/>
      <c r="BR11" s="689"/>
      <c r="BS11" s="695">
        <v>35766</v>
      </c>
      <c r="BT11" s="687"/>
      <c r="BU11" s="687"/>
      <c r="BV11" s="687"/>
      <c r="BW11" s="687"/>
      <c r="BX11" s="687"/>
      <c r="BY11" s="687"/>
      <c r="BZ11" s="687"/>
      <c r="CA11" s="687"/>
      <c r="CB11" s="696"/>
      <c r="CD11" s="701" t="s">
        <v>247</v>
      </c>
      <c r="CE11" s="702"/>
      <c r="CF11" s="702"/>
      <c r="CG11" s="702"/>
      <c r="CH11" s="702"/>
      <c r="CI11" s="702"/>
      <c r="CJ11" s="702"/>
      <c r="CK11" s="702"/>
      <c r="CL11" s="702"/>
      <c r="CM11" s="702"/>
      <c r="CN11" s="702"/>
      <c r="CO11" s="702"/>
      <c r="CP11" s="702"/>
      <c r="CQ11" s="703"/>
      <c r="CR11" s="686">
        <v>572246</v>
      </c>
      <c r="CS11" s="687"/>
      <c r="CT11" s="687"/>
      <c r="CU11" s="687"/>
      <c r="CV11" s="687"/>
      <c r="CW11" s="687"/>
      <c r="CX11" s="687"/>
      <c r="CY11" s="688"/>
      <c r="CZ11" s="689">
        <v>3.9</v>
      </c>
      <c r="DA11" s="689"/>
      <c r="DB11" s="689"/>
      <c r="DC11" s="689"/>
      <c r="DD11" s="695">
        <v>112391</v>
      </c>
      <c r="DE11" s="687"/>
      <c r="DF11" s="687"/>
      <c r="DG11" s="687"/>
      <c r="DH11" s="687"/>
      <c r="DI11" s="687"/>
      <c r="DJ11" s="687"/>
      <c r="DK11" s="687"/>
      <c r="DL11" s="687"/>
      <c r="DM11" s="687"/>
      <c r="DN11" s="687"/>
      <c r="DO11" s="687"/>
      <c r="DP11" s="688"/>
      <c r="DQ11" s="695">
        <v>329051</v>
      </c>
      <c r="DR11" s="687"/>
      <c r="DS11" s="687"/>
      <c r="DT11" s="687"/>
      <c r="DU11" s="687"/>
      <c r="DV11" s="687"/>
      <c r="DW11" s="687"/>
      <c r="DX11" s="687"/>
      <c r="DY11" s="687"/>
      <c r="DZ11" s="687"/>
      <c r="EA11" s="687"/>
      <c r="EB11" s="687"/>
      <c r="EC11" s="696"/>
    </row>
    <row r="12" spans="2:143" ht="11.25" customHeight="1" x14ac:dyDescent="0.15">
      <c r="B12" s="683" t="s">
        <v>248</v>
      </c>
      <c r="C12" s="684"/>
      <c r="D12" s="684"/>
      <c r="E12" s="684"/>
      <c r="F12" s="684"/>
      <c r="G12" s="684"/>
      <c r="H12" s="684"/>
      <c r="I12" s="684"/>
      <c r="J12" s="684"/>
      <c r="K12" s="684"/>
      <c r="L12" s="684"/>
      <c r="M12" s="684"/>
      <c r="N12" s="684"/>
      <c r="O12" s="684"/>
      <c r="P12" s="684"/>
      <c r="Q12" s="685"/>
      <c r="R12" s="686">
        <v>30487</v>
      </c>
      <c r="S12" s="687"/>
      <c r="T12" s="687"/>
      <c r="U12" s="687"/>
      <c r="V12" s="687"/>
      <c r="W12" s="687"/>
      <c r="X12" s="687"/>
      <c r="Y12" s="688"/>
      <c r="Z12" s="689">
        <v>0.2</v>
      </c>
      <c r="AA12" s="689"/>
      <c r="AB12" s="689"/>
      <c r="AC12" s="689"/>
      <c r="AD12" s="690">
        <v>30487</v>
      </c>
      <c r="AE12" s="690"/>
      <c r="AF12" s="690"/>
      <c r="AG12" s="690"/>
      <c r="AH12" s="690"/>
      <c r="AI12" s="690"/>
      <c r="AJ12" s="690"/>
      <c r="AK12" s="690"/>
      <c r="AL12" s="691">
        <v>0.4</v>
      </c>
      <c r="AM12" s="692"/>
      <c r="AN12" s="692"/>
      <c r="AO12" s="693"/>
      <c r="AP12" s="683" t="s">
        <v>249</v>
      </c>
      <c r="AQ12" s="684"/>
      <c r="AR12" s="684"/>
      <c r="AS12" s="684"/>
      <c r="AT12" s="684"/>
      <c r="AU12" s="684"/>
      <c r="AV12" s="684"/>
      <c r="AW12" s="684"/>
      <c r="AX12" s="684"/>
      <c r="AY12" s="684"/>
      <c r="AZ12" s="684"/>
      <c r="BA12" s="684"/>
      <c r="BB12" s="684"/>
      <c r="BC12" s="684"/>
      <c r="BD12" s="684"/>
      <c r="BE12" s="684"/>
      <c r="BF12" s="685"/>
      <c r="BG12" s="686">
        <v>2214652</v>
      </c>
      <c r="BH12" s="687"/>
      <c r="BI12" s="687"/>
      <c r="BJ12" s="687"/>
      <c r="BK12" s="687"/>
      <c r="BL12" s="687"/>
      <c r="BM12" s="687"/>
      <c r="BN12" s="688"/>
      <c r="BO12" s="689">
        <v>48.9</v>
      </c>
      <c r="BP12" s="689"/>
      <c r="BQ12" s="689"/>
      <c r="BR12" s="689"/>
      <c r="BS12" s="695" t="s">
        <v>232</v>
      </c>
      <c r="BT12" s="687"/>
      <c r="BU12" s="687"/>
      <c r="BV12" s="687"/>
      <c r="BW12" s="687"/>
      <c r="BX12" s="687"/>
      <c r="BY12" s="687"/>
      <c r="BZ12" s="687"/>
      <c r="CA12" s="687"/>
      <c r="CB12" s="696"/>
      <c r="CD12" s="701" t="s">
        <v>250</v>
      </c>
      <c r="CE12" s="702"/>
      <c r="CF12" s="702"/>
      <c r="CG12" s="702"/>
      <c r="CH12" s="702"/>
      <c r="CI12" s="702"/>
      <c r="CJ12" s="702"/>
      <c r="CK12" s="702"/>
      <c r="CL12" s="702"/>
      <c r="CM12" s="702"/>
      <c r="CN12" s="702"/>
      <c r="CO12" s="702"/>
      <c r="CP12" s="702"/>
      <c r="CQ12" s="703"/>
      <c r="CR12" s="686">
        <v>423658</v>
      </c>
      <c r="CS12" s="687"/>
      <c r="CT12" s="687"/>
      <c r="CU12" s="687"/>
      <c r="CV12" s="687"/>
      <c r="CW12" s="687"/>
      <c r="CX12" s="687"/>
      <c r="CY12" s="688"/>
      <c r="CZ12" s="689">
        <v>2.9</v>
      </c>
      <c r="DA12" s="689"/>
      <c r="DB12" s="689"/>
      <c r="DC12" s="689"/>
      <c r="DD12" s="695">
        <v>5274</v>
      </c>
      <c r="DE12" s="687"/>
      <c r="DF12" s="687"/>
      <c r="DG12" s="687"/>
      <c r="DH12" s="687"/>
      <c r="DI12" s="687"/>
      <c r="DJ12" s="687"/>
      <c r="DK12" s="687"/>
      <c r="DL12" s="687"/>
      <c r="DM12" s="687"/>
      <c r="DN12" s="687"/>
      <c r="DO12" s="687"/>
      <c r="DP12" s="688"/>
      <c r="DQ12" s="695">
        <v>164487</v>
      </c>
      <c r="DR12" s="687"/>
      <c r="DS12" s="687"/>
      <c r="DT12" s="687"/>
      <c r="DU12" s="687"/>
      <c r="DV12" s="687"/>
      <c r="DW12" s="687"/>
      <c r="DX12" s="687"/>
      <c r="DY12" s="687"/>
      <c r="DZ12" s="687"/>
      <c r="EA12" s="687"/>
      <c r="EB12" s="687"/>
      <c r="EC12" s="696"/>
    </row>
    <row r="13" spans="2:143" ht="11.25" customHeight="1" x14ac:dyDescent="0.15">
      <c r="B13" s="683" t="s">
        <v>251</v>
      </c>
      <c r="C13" s="684"/>
      <c r="D13" s="684"/>
      <c r="E13" s="684"/>
      <c r="F13" s="684"/>
      <c r="G13" s="684"/>
      <c r="H13" s="684"/>
      <c r="I13" s="684"/>
      <c r="J13" s="684"/>
      <c r="K13" s="684"/>
      <c r="L13" s="684"/>
      <c r="M13" s="684"/>
      <c r="N13" s="684"/>
      <c r="O13" s="684"/>
      <c r="P13" s="684"/>
      <c r="Q13" s="685"/>
      <c r="R13" s="686" t="s">
        <v>232</v>
      </c>
      <c r="S13" s="687"/>
      <c r="T13" s="687"/>
      <c r="U13" s="687"/>
      <c r="V13" s="687"/>
      <c r="W13" s="687"/>
      <c r="X13" s="687"/>
      <c r="Y13" s="688"/>
      <c r="Z13" s="689" t="s">
        <v>232</v>
      </c>
      <c r="AA13" s="689"/>
      <c r="AB13" s="689"/>
      <c r="AC13" s="689"/>
      <c r="AD13" s="690" t="s">
        <v>232</v>
      </c>
      <c r="AE13" s="690"/>
      <c r="AF13" s="690"/>
      <c r="AG13" s="690"/>
      <c r="AH13" s="690"/>
      <c r="AI13" s="690"/>
      <c r="AJ13" s="690"/>
      <c r="AK13" s="690"/>
      <c r="AL13" s="691" t="s">
        <v>232</v>
      </c>
      <c r="AM13" s="692"/>
      <c r="AN13" s="692"/>
      <c r="AO13" s="693"/>
      <c r="AP13" s="683" t="s">
        <v>252</v>
      </c>
      <c r="AQ13" s="684"/>
      <c r="AR13" s="684"/>
      <c r="AS13" s="684"/>
      <c r="AT13" s="684"/>
      <c r="AU13" s="684"/>
      <c r="AV13" s="684"/>
      <c r="AW13" s="684"/>
      <c r="AX13" s="684"/>
      <c r="AY13" s="684"/>
      <c r="AZ13" s="684"/>
      <c r="BA13" s="684"/>
      <c r="BB13" s="684"/>
      <c r="BC13" s="684"/>
      <c r="BD13" s="684"/>
      <c r="BE13" s="684"/>
      <c r="BF13" s="685"/>
      <c r="BG13" s="686">
        <v>2202018</v>
      </c>
      <c r="BH13" s="687"/>
      <c r="BI13" s="687"/>
      <c r="BJ13" s="687"/>
      <c r="BK13" s="687"/>
      <c r="BL13" s="687"/>
      <c r="BM13" s="687"/>
      <c r="BN13" s="688"/>
      <c r="BO13" s="689">
        <v>48.6</v>
      </c>
      <c r="BP13" s="689"/>
      <c r="BQ13" s="689"/>
      <c r="BR13" s="689"/>
      <c r="BS13" s="695" t="s">
        <v>232</v>
      </c>
      <c r="BT13" s="687"/>
      <c r="BU13" s="687"/>
      <c r="BV13" s="687"/>
      <c r="BW13" s="687"/>
      <c r="BX13" s="687"/>
      <c r="BY13" s="687"/>
      <c r="BZ13" s="687"/>
      <c r="CA13" s="687"/>
      <c r="CB13" s="696"/>
      <c r="CD13" s="701" t="s">
        <v>253</v>
      </c>
      <c r="CE13" s="702"/>
      <c r="CF13" s="702"/>
      <c r="CG13" s="702"/>
      <c r="CH13" s="702"/>
      <c r="CI13" s="702"/>
      <c r="CJ13" s="702"/>
      <c r="CK13" s="702"/>
      <c r="CL13" s="702"/>
      <c r="CM13" s="702"/>
      <c r="CN13" s="702"/>
      <c r="CO13" s="702"/>
      <c r="CP13" s="702"/>
      <c r="CQ13" s="703"/>
      <c r="CR13" s="686">
        <v>1616626</v>
      </c>
      <c r="CS13" s="687"/>
      <c r="CT13" s="687"/>
      <c r="CU13" s="687"/>
      <c r="CV13" s="687"/>
      <c r="CW13" s="687"/>
      <c r="CX13" s="687"/>
      <c r="CY13" s="688"/>
      <c r="CZ13" s="689">
        <v>11.1</v>
      </c>
      <c r="DA13" s="689"/>
      <c r="DB13" s="689"/>
      <c r="DC13" s="689"/>
      <c r="DD13" s="695">
        <v>974543</v>
      </c>
      <c r="DE13" s="687"/>
      <c r="DF13" s="687"/>
      <c r="DG13" s="687"/>
      <c r="DH13" s="687"/>
      <c r="DI13" s="687"/>
      <c r="DJ13" s="687"/>
      <c r="DK13" s="687"/>
      <c r="DL13" s="687"/>
      <c r="DM13" s="687"/>
      <c r="DN13" s="687"/>
      <c r="DO13" s="687"/>
      <c r="DP13" s="688"/>
      <c r="DQ13" s="695">
        <v>654101</v>
      </c>
      <c r="DR13" s="687"/>
      <c r="DS13" s="687"/>
      <c r="DT13" s="687"/>
      <c r="DU13" s="687"/>
      <c r="DV13" s="687"/>
      <c r="DW13" s="687"/>
      <c r="DX13" s="687"/>
      <c r="DY13" s="687"/>
      <c r="DZ13" s="687"/>
      <c r="EA13" s="687"/>
      <c r="EB13" s="687"/>
      <c r="EC13" s="696"/>
    </row>
    <row r="14" spans="2:143" ht="11.25" customHeight="1" x14ac:dyDescent="0.15">
      <c r="B14" s="683" t="s">
        <v>254</v>
      </c>
      <c r="C14" s="684"/>
      <c r="D14" s="684"/>
      <c r="E14" s="684"/>
      <c r="F14" s="684"/>
      <c r="G14" s="684"/>
      <c r="H14" s="684"/>
      <c r="I14" s="684"/>
      <c r="J14" s="684"/>
      <c r="K14" s="684"/>
      <c r="L14" s="684"/>
      <c r="M14" s="684"/>
      <c r="N14" s="684"/>
      <c r="O14" s="684"/>
      <c r="P14" s="684"/>
      <c r="Q14" s="685"/>
      <c r="R14" s="686">
        <v>21888</v>
      </c>
      <c r="S14" s="687"/>
      <c r="T14" s="687"/>
      <c r="U14" s="687"/>
      <c r="V14" s="687"/>
      <c r="W14" s="687"/>
      <c r="X14" s="687"/>
      <c r="Y14" s="688"/>
      <c r="Z14" s="689">
        <v>0.1</v>
      </c>
      <c r="AA14" s="689"/>
      <c r="AB14" s="689"/>
      <c r="AC14" s="689"/>
      <c r="AD14" s="690">
        <v>21888</v>
      </c>
      <c r="AE14" s="690"/>
      <c r="AF14" s="690"/>
      <c r="AG14" s="690"/>
      <c r="AH14" s="690"/>
      <c r="AI14" s="690"/>
      <c r="AJ14" s="690"/>
      <c r="AK14" s="690"/>
      <c r="AL14" s="691">
        <v>0.3</v>
      </c>
      <c r="AM14" s="692"/>
      <c r="AN14" s="692"/>
      <c r="AO14" s="693"/>
      <c r="AP14" s="683" t="s">
        <v>255</v>
      </c>
      <c r="AQ14" s="684"/>
      <c r="AR14" s="684"/>
      <c r="AS14" s="684"/>
      <c r="AT14" s="684"/>
      <c r="AU14" s="684"/>
      <c r="AV14" s="684"/>
      <c r="AW14" s="684"/>
      <c r="AX14" s="684"/>
      <c r="AY14" s="684"/>
      <c r="AZ14" s="684"/>
      <c r="BA14" s="684"/>
      <c r="BB14" s="684"/>
      <c r="BC14" s="684"/>
      <c r="BD14" s="684"/>
      <c r="BE14" s="684"/>
      <c r="BF14" s="685"/>
      <c r="BG14" s="686">
        <v>95488</v>
      </c>
      <c r="BH14" s="687"/>
      <c r="BI14" s="687"/>
      <c r="BJ14" s="687"/>
      <c r="BK14" s="687"/>
      <c r="BL14" s="687"/>
      <c r="BM14" s="687"/>
      <c r="BN14" s="688"/>
      <c r="BO14" s="689">
        <v>2.1</v>
      </c>
      <c r="BP14" s="689"/>
      <c r="BQ14" s="689"/>
      <c r="BR14" s="689"/>
      <c r="BS14" s="695" t="s">
        <v>232</v>
      </c>
      <c r="BT14" s="687"/>
      <c r="BU14" s="687"/>
      <c r="BV14" s="687"/>
      <c r="BW14" s="687"/>
      <c r="BX14" s="687"/>
      <c r="BY14" s="687"/>
      <c r="BZ14" s="687"/>
      <c r="CA14" s="687"/>
      <c r="CB14" s="696"/>
      <c r="CD14" s="701" t="s">
        <v>256</v>
      </c>
      <c r="CE14" s="702"/>
      <c r="CF14" s="702"/>
      <c r="CG14" s="702"/>
      <c r="CH14" s="702"/>
      <c r="CI14" s="702"/>
      <c r="CJ14" s="702"/>
      <c r="CK14" s="702"/>
      <c r="CL14" s="702"/>
      <c r="CM14" s="702"/>
      <c r="CN14" s="702"/>
      <c r="CO14" s="702"/>
      <c r="CP14" s="702"/>
      <c r="CQ14" s="703"/>
      <c r="CR14" s="686">
        <v>531239</v>
      </c>
      <c r="CS14" s="687"/>
      <c r="CT14" s="687"/>
      <c r="CU14" s="687"/>
      <c r="CV14" s="687"/>
      <c r="CW14" s="687"/>
      <c r="CX14" s="687"/>
      <c r="CY14" s="688"/>
      <c r="CZ14" s="689">
        <v>3.7</v>
      </c>
      <c r="DA14" s="689"/>
      <c r="DB14" s="689"/>
      <c r="DC14" s="689"/>
      <c r="DD14" s="695">
        <v>18969</v>
      </c>
      <c r="DE14" s="687"/>
      <c r="DF14" s="687"/>
      <c r="DG14" s="687"/>
      <c r="DH14" s="687"/>
      <c r="DI14" s="687"/>
      <c r="DJ14" s="687"/>
      <c r="DK14" s="687"/>
      <c r="DL14" s="687"/>
      <c r="DM14" s="687"/>
      <c r="DN14" s="687"/>
      <c r="DO14" s="687"/>
      <c r="DP14" s="688"/>
      <c r="DQ14" s="695">
        <v>508516</v>
      </c>
      <c r="DR14" s="687"/>
      <c r="DS14" s="687"/>
      <c r="DT14" s="687"/>
      <c r="DU14" s="687"/>
      <c r="DV14" s="687"/>
      <c r="DW14" s="687"/>
      <c r="DX14" s="687"/>
      <c r="DY14" s="687"/>
      <c r="DZ14" s="687"/>
      <c r="EA14" s="687"/>
      <c r="EB14" s="687"/>
      <c r="EC14" s="696"/>
    </row>
    <row r="15" spans="2:143" ht="11.25" customHeight="1" x14ac:dyDescent="0.15">
      <c r="B15" s="683" t="s">
        <v>257</v>
      </c>
      <c r="C15" s="684"/>
      <c r="D15" s="684"/>
      <c r="E15" s="684"/>
      <c r="F15" s="684"/>
      <c r="G15" s="684"/>
      <c r="H15" s="684"/>
      <c r="I15" s="684"/>
      <c r="J15" s="684"/>
      <c r="K15" s="684"/>
      <c r="L15" s="684"/>
      <c r="M15" s="684"/>
      <c r="N15" s="684"/>
      <c r="O15" s="684"/>
      <c r="P15" s="684"/>
      <c r="Q15" s="685"/>
      <c r="R15" s="686" t="s">
        <v>232</v>
      </c>
      <c r="S15" s="687"/>
      <c r="T15" s="687"/>
      <c r="U15" s="687"/>
      <c r="V15" s="687"/>
      <c r="W15" s="687"/>
      <c r="X15" s="687"/>
      <c r="Y15" s="688"/>
      <c r="Z15" s="689" t="s">
        <v>232</v>
      </c>
      <c r="AA15" s="689"/>
      <c r="AB15" s="689"/>
      <c r="AC15" s="689"/>
      <c r="AD15" s="690" t="s">
        <v>232</v>
      </c>
      <c r="AE15" s="690"/>
      <c r="AF15" s="690"/>
      <c r="AG15" s="690"/>
      <c r="AH15" s="690"/>
      <c r="AI15" s="690"/>
      <c r="AJ15" s="690"/>
      <c r="AK15" s="690"/>
      <c r="AL15" s="691" t="s">
        <v>232</v>
      </c>
      <c r="AM15" s="692"/>
      <c r="AN15" s="692"/>
      <c r="AO15" s="693"/>
      <c r="AP15" s="683" t="s">
        <v>258</v>
      </c>
      <c r="AQ15" s="684"/>
      <c r="AR15" s="684"/>
      <c r="AS15" s="684"/>
      <c r="AT15" s="684"/>
      <c r="AU15" s="684"/>
      <c r="AV15" s="684"/>
      <c r="AW15" s="684"/>
      <c r="AX15" s="684"/>
      <c r="AY15" s="684"/>
      <c r="AZ15" s="684"/>
      <c r="BA15" s="684"/>
      <c r="BB15" s="684"/>
      <c r="BC15" s="684"/>
      <c r="BD15" s="684"/>
      <c r="BE15" s="684"/>
      <c r="BF15" s="685"/>
      <c r="BG15" s="686">
        <v>224690</v>
      </c>
      <c r="BH15" s="687"/>
      <c r="BI15" s="687"/>
      <c r="BJ15" s="687"/>
      <c r="BK15" s="687"/>
      <c r="BL15" s="687"/>
      <c r="BM15" s="687"/>
      <c r="BN15" s="688"/>
      <c r="BO15" s="689">
        <v>5</v>
      </c>
      <c r="BP15" s="689"/>
      <c r="BQ15" s="689"/>
      <c r="BR15" s="689"/>
      <c r="BS15" s="695" t="s">
        <v>232</v>
      </c>
      <c r="BT15" s="687"/>
      <c r="BU15" s="687"/>
      <c r="BV15" s="687"/>
      <c r="BW15" s="687"/>
      <c r="BX15" s="687"/>
      <c r="BY15" s="687"/>
      <c r="BZ15" s="687"/>
      <c r="CA15" s="687"/>
      <c r="CB15" s="696"/>
      <c r="CD15" s="701" t="s">
        <v>259</v>
      </c>
      <c r="CE15" s="702"/>
      <c r="CF15" s="702"/>
      <c r="CG15" s="702"/>
      <c r="CH15" s="702"/>
      <c r="CI15" s="702"/>
      <c r="CJ15" s="702"/>
      <c r="CK15" s="702"/>
      <c r="CL15" s="702"/>
      <c r="CM15" s="702"/>
      <c r="CN15" s="702"/>
      <c r="CO15" s="702"/>
      <c r="CP15" s="702"/>
      <c r="CQ15" s="703"/>
      <c r="CR15" s="686">
        <v>2028614</v>
      </c>
      <c r="CS15" s="687"/>
      <c r="CT15" s="687"/>
      <c r="CU15" s="687"/>
      <c r="CV15" s="687"/>
      <c r="CW15" s="687"/>
      <c r="CX15" s="687"/>
      <c r="CY15" s="688"/>
      <c r="CZ15" s="689">
        <v>14</v>
      </c>
      <c r="DA15" s="689"/>
      <c r="DB15" s="689"/>
      <c r="DC15" s="689"/>
      <c r="DD15" s="695">
        <v>748075</v>
      </c>
      <c r="DE15" s="687"/>
      <c r="DF15" s="687"/>
      <c r="DG15" s="687"/>
      <c r="DH15" s="687"/>
      <c r="DI15" s="687"/>
      <c r="DJ15" s="687"/>
      <c r="DK15" s="687"/>
      <c r="DL15" s="687"/>
      <c r="DM15" s="687"/>
      <c r="DN15" s="687"/>
      <c r="DO15" s="687"/>
      <c r="DP15" s="688"/>
      <c r="DQ15" s="695">
        <v>1132882</v>
      </c>
      <c r="DR15" s="687"/>
      <c r="DS15" s="687"/>
      <c r="DT15" s="687"/>
      <c r="DU15" s="687"/>
      <c r="DV15" s="687"/>
      <c r="DW15" s="687"/>
      <c r="DX15" s="687"/>
      <c r="DY15" s="687"/>
      <c r="DZ15" s="687"/>
      <c r="EA15" s="687"/>
      <c r="EB15" s="687"/>
      <c r="EC15" s="696"/>
    </row>
    <row r="16" spans="2:143" ht="11.25" customHeight="1" x14ac:dyDescent="0.15">
      <c r="B16" s="683" t="s">
        <v>260</v>
      </c>
      <c r="C16" s="684"/>
      <c r="D16" s="684"/>
      <c r="E16" s="684"/>
      <c r="F16" s="684"/>
      <c r="G16" s="684"/>
      <c r="H16" s="684"/>
      <c r="I16" s="684"/>
      <c r="J16" s="684"/>
      <c r="K16" s="684"/>
      <c r="L16" s="684"/>
      <c r="M16" s="684"/>
      <c r="N16" s="684"/>
      <c r="O16" s="684"/>
      <c r="P16" s="684"/>
      <c r="Q16" s="685"/>
      <c r="R16" s="686">
        <v>6885</v>
      </c>
      <c r="S16" s="687"/>
      <c r="T16" s="687"/>
      <c r="U16" s="687"/>
      <c r="V16" s="687"/>
      <c r="W16" s="687"/>
      <c r="X16" s="687"/>
      <c r="Y16" s="688"/>
      <c r="Z16" s="689">
        <v>0</v>
      </c>
      <c r="AA16" s="689"/>
      <c r="AB16" s="689"/>
      <c r="AC16" s="689"/>
      <c r="AD16" s="690">
        <v>6885</v>
      </c>
      <c r="AE16" s="690"/>
      <c r="AF16" s="690"/>
      <c r="AG16" s="690"/>
      <c r="AH16" s="690"/>
      <c r="AI16" s="690"/>
      <c r="AJ16" s="690"/>
      <c r="AK16" s="690"/>
      <c r="AL16" s="691">
        <v>0.1</v>
      </c>
      <c r="AM16" s="692"/>
      <c r="AN16" s="692"/>
      <c r="AO16" s="693"/>
      <c r="AP16" s="683" t="s">
        <v>261</v>
      </c>
      <c r="AQ16" s="684"/>
      <c r="AR16" s="684"/>
      <c r="AS16" s="684"/>
      <c r="AT16" s="684"/>
      <c r="AU16" s="684"/>
      <c r="AV16" s="684"/>
      <c r="AW16" s="684"/>
      <c r="AX16" s="684"/>
      <c r="AY16" s="684"/>
      <c r="AZ16" s="684"/>
      <c r="BA16" s="684"/>
      <c r="BB16" s="684"/>
      <c r="BC16" s="684"/>
      <c r="BD16" s="684"/>
      <c r="BE16" s="684"/>
      <c r="BF16" s="685"/>
      <c r="BG16" s="686" t="s">
        <v>232</v>
      </c>
      <c r="BH16" s="687"/>
      <c r="BI16" s="687"/>
      <c r="BJ16" s="687"/>
      <c r="BK16" s="687"/>
      <c r="BL16" s="687"/>
      <c r="BM16" s="687"/>
      <c r="BN16" s="688"/>
      <c r="BO16" s="689" t="s">
        <v>232</v>
      </c>
      <c r="BP16" s="689"/>
      <c r="BQ16" s="689"/>
      <c r="BR16" s="689"/>
      <c r="BS16" s="695" t="s">
        <v>232</v>
      </c>
      <c r="BT16" s="687"/>
      <c r="BU16" s="687"/>
      <c r="BV16" s="687"/>
      <c r="BW16" s="687"/>
      <c r="BX16" s="687"/>
      <c r="BY16" s="687"/>
      <c r="BZ16" s="687"/>
      <c r="CA16" s="687"/>
      <c r="CB16" s="696"/>
      <c r="CD16" s="701" t="s">
        <v>262</v>
      </c>
      <c r="CE16" s="702"/>
      <c r="CF16" s="702"/>
      <c r="CG16" s="702"/>
      <c r="CH16" s="702"/>
      <c r="CI16" s="702"/>
      <c r="CJ16" s="702"/>
      <c r="CK16" s="702"/>
      <c r="CL16" s="702"/>
      <c r="CM16" s="702"/>
      <c r="CN16" s="702"/>
      <c r="CO16" s="702"/>
      <c r="CP16" s="702"/>
      <c r="CQ16" s="703"/>
      <c r="CR16" s="686">
        <v>270779</v>
      </c>
      <c r="CS16" s="687"/>
      <c r="CT16" s="687"/>
      <c r="CU16" s="687"/>
      <c r="CV16" s="687"/>
      <c r="CW16" s="687"/>
      <c r="CX16" s="687"/>
      <c r="CY16" s="688"/>
      <c r="CZ16" s="689">
        <v>1.9</v>
      </c>
      <c r="DA16" s="689"/>
      <c r="DB16" s="689"/>
      <c r="DC16" s="689"/>
      <c r="DD16" s="695" t="s">
        <v>232</v>
      </c>
      <c r="DE16" s="687"/>
      <c r="DF16" s="687"/>
      <c r="DG16" s="687"/>
      <c r="DH16" s="687"/>
      <c r="DI16" s="687"/>
      <c r="DJ16" s="687"/>
      <c r="DK16" s="687"/>
      <c r="DL16" s="687"/>
      <c r="DM16" s="687"/>
      <c r="DN16" s="687"/>
      <c r="DO16" s="687"/>
      <c r="DP16" s="688"/>
      <c r="DQ16" s="695">
        <v>185004</v>
      </c>
      <c r="DR16" s="687"/>
      <c r="DS16" s="687"/>
      <c r="DT16" s="687"/>
      <c r="DU16" s="687"/>
      <c r="DV16" s="687"/>
      <c r="DW16" s="687"/>
      <c r="DX16" s="687"/>
      <c r="DY16" s="687"/>
      <c r="DZ16" s="687"/>
      <c r="EA16" s="687"/>
      <c r="EB16" s="687"/>
      <c r="EC16" s="696"/>
    </row>
    <row r="17" spans="2:133" ht="11.25" customHeight="1" x14ac:dyDescent="0.15">
      <c r="B17" s="683" t="s">
        <v>263</v>
      </c>
      <c r="C17" s="684"/>
      <c r="D17" s="684"/>
      <c r="E17" s="684"/>
      <c r="F17" s="684"/>
      <c r="G17" s="684"/>
      <c r="H17" s="684"/>
      <c r="I17" s="684"/>
      <c r="J17" s="684"/>
      <c r="K17" s="684"/>
      <c r="L17" s="684"/>
      <c r="M17" s="684"/>
      <c r="N17" s="684"/>
      <c r="O17" s="684"/>
      <c r="P17" s="684"/>
      <c r="Q17" s="685"/>
      <c r="R17" s="686">
        <v>56422</v>
      </c>
      <c r="S17" s="687"/>
      <c r="T17" s="687"/>
      <c r="U17" s="687"/>
      <c r="V17" s="687"/>
      <c r="W17" s="687"/>
      <c r="X17" s="687"/>
      <c r="Y17" s="688"/>
      <c r="Z17" s="689">
        <v>0.4</v>
      </c>
      <c r="AA17" s="689"/>
      <c r="AB17" s="689"/>
      <c r="AC17" s="689"/>
      <c r="AD17" s="690">
        <v>56422</v>
      </c>
      <c r="AE17" s="690"/>
      <c r="AF17" s="690"/>
      <c r="AG17" s="690"/>
      <c r="AH17" s="690"/>
      <c r="AI17" s="690"/>
      <c r="AJ17" s="690"/>
      <c r="AK17" s="690"/>
      <c r="AL17" s="691">
        <v>0.8</v>
      </c>
      <c r="AM17" s="692"/>
      <c r="AN17" s="692"/>
      <c r="AO17" s="693"/>
      <c r="AP17" s="683" t="s">
        <v>264</v>
      </c>
      <c r="AQ17" s="684"/>
      <c r="AR17" s="684"/>
      <c r="AS17" s="684"/>
      <c r="AT17" s="684"/>
      <c r="AU17" s="684"/>
      <c r="AV17" s="684"/>
      <c r="AW17" s="684"/>
      <c r="AX17" s="684"/>
      <c r="AY17" s="684"/>
      <c r="AZ17" s="684"/>
      <c r="BA17" s="684"/>
      <c r="BB17" s="684"/>
      <c r="BC17" s="684"/>
      <c r="BD17" s="684"/>
      <c r="BE17" s="684"/>
      <c r="BF17" s="685"/>
      <c r="BG17" s="686" t="s">
        <v>232</v>
      </c>
      <c r="BH17" s="687"/>
      <c r="BI17" s="687"/>
      <c r="BJ17" s="687"/>
      <c r="BK17" s="687"/>
      <c r="BL17" s="687"/>
      <c r="BM17" s="687"/>
      <c r="BN17" s="688"/>
      <c r="BO17" s="689" t="s">
        <v>232</v>
      </c>
      <c r="BP17" s="689"/>
      <c r="BQ17" s="689"/>
      <c r="BR17" s="689"/>
      <c r="BS17" s="695" t="s">
        <v>232</v>
      </c>
      <c r="BT17" s="687"/>
      <c r="BU17" s="687"/>
      <c r="BV17" s="687"/>
      <c r="BW17" s="687"/>
      <c r="BX17" s="687"/>
      <c r="BY17" s="687"/>
      <c r="BZ17" s="687"/>
      <c r="CA17" s="687"/>
      <c r="CB17" s="696"/>
      <c r="CD17" s="701" t="s">
        <v>265</v>
      </c>
      <c r="CE17" s="702"/>
      <c r="CF17" s="702"/>
      <c r="CG17" s="702"/>
      <c r="CH17" s="702"/>
      <c r="CI17" s="702"/>
      <c r="CJ17" s="702"/>
      <c r="CK17" s="702"/>
      <c r="CL17" s="702"/>
      <c r="CM17" s="702"/>
      <c r="CN17" s="702"/>
      <c r="CO17" s="702"/>
      <c r="CP17" s="702"/>
      <c r="CQ17" s="703"/>
      <c r="CR17" s="686">
        <v>1201364</v>
      </c>
      <c r="CS17" s="687"/>
      <c r="CT17" s="687"/>
      <c r="CU17" s="687"/>
      <c r="CV17" s="687"/>
      <c r="CW17" s="687"/>
      <c r="CX17" s="687"/>
      <c r="CY17" s="688"/>
      <c r="CZ17" s="689">
        <v>8.3000000000000007</v>
      </c>
      <c r="DA17" s="689"/>
      <c r="DB17" s="689"/>
      <c r="DC17" s="689"/>
      <c r="DD17" s="695" t="s">
        <v>232</v>
      </c>
      <c r="DE17" s="687"/>
      <c r="DF17" s="687"/>
      <c r="DG17" s="687"/>
      <c r="DH17" s="687"/>
      <c r="DI17" s="687"/>
      <c r="DJ17" s="687"/>
      <c r="DK17" s="687"/>
      <c r="DL17" s="687"/>
      <c r="DM17" s="687"/>
      <c r="DN17" s="687"/>
      <c r="DO17" s="687"/>
      <c r="DP17" s="688"/>
      <c r="DQ17" s="695">
        <v>1148177</v>
      </c>
      <c r="DR17" s="687"/>
      <c r="DS17" s="687"/>
      <c r="DT17" s="687"/>
      <c r="DU17" s="687"/>
      <c r="DV17" s="687"/>
      <c r="DW17" s="687"/>
      <c r="DX17" s="687"/>
      <c r="DY17" s="687"/>
      <c r="DZ17" s="687"/>
      <c r="EA17" s="687"/>
      <c r="EB17" s="687"/>
      <c r="EC17" s="696"/>
    </row>
    <row r="18" spans="2:133" ht="11.25" customHeight="1" x14ac:dyDescent="0.15">
      <c r="B18" s="683" t="s">
        <v>266</v>
      </c>
      <c r="C18" s="684"/>
      <c r="D18" s="684"/>
      <c r="E18" s="684"/>
      <c r="F18" s="684"/>
      <c r="G18" s="684"/>
      <c r="H18" s="684"/>
      <c r="I18" s="684"/>
      <c r="J18" s="684"/>
      <c r="K18" s="684"/>
      <c r="L18" s="684"/>
      <c r="M18" s="684"/>
      <c r="N18" s="684"/>
      <c r="O18" s="684"/>
      <c r="P18" s="684"/>
      <c r="Q18" s="685"/>
      <c r="R18" s="686">
        <v>26312</v>
      </c>
      <c r="S18" s="687"/>
      <c r="T18" s="687"/>
      <c r="U18" s="687"/>
      <c r="V18" s="687"/>
      <c r="W18" s="687"/>
      <c r="X18" s="687"/>
      <c r="Y18" s="688"/>
      <c r="Z18" s="689">
        <v>0.2</v>
      </c>
      <c r="AA18" s="689"/>
      <c r="AB18" s="689"/>
      <c r="AC18" s="689"/>
      <c r="AD18" s="690">
        <v>26312</v>
      </c>
      <c r="AE18" s="690"/>
      <c r="AF18" s="690"/>
      <c r="AG18" s="690"/>
      <c r="AH18" s="690"/>
      <c r="AI18" s="690"/>
      <c r="AJ18" s="690"/>
      <c r="AK18" s="690"/>
      <c r="AL18" s="691">
        <v>0.4</v>
      </c>
      <c r="AM18" s="692"/>
      <c r="AN18" s="692"/>
      <c r="AO18" s="693"/>
      <c r="AP18" s="683" t="s">
        <v>267</v>
      </c>
      <c r="AQ18" s="684"/>
      <c r="AR18" s="684"/>
      <c r="AS18" s="684"/>
      <c r="AT18" s="684"/>
      <c r="AU18" s="684"/>
      <c r="AV18" s="684"/>
      <c r="AW18" s="684"/>
      <c r="AX18" s="684"/>
      <c r="AY18" s="684"/>
      <c r="AZ18" s="684"/>
      <c r="BA18" s="684"/>
      <c r="BB18" s="684"/>
      <c r="BC18" s="684"/>
      <c r="BD18" s="684"/>
      <c r="BE18" s="684"/>
      <c r="BF18" s="685"/>
      <c r="BG18" s="686" t="s">
        <v>232</v>
      </c>
      <c r="BH18" s="687"/>
      <c r="BI18" s="687"/>
      <c r="BJ18" s="687"/>
      <c r="BK18" s="687"/>
      <c r="BL18" s="687"/>
      <c r="BM18" s="687"/>
      <c r="BN18" s="688"/>
      <c r="BO18" s="689" t="s">
        <v>232</v>
      </c>
      <c r="BP18" s="689"/>
      <c r="BQ18" s="689"/>
      <c r="BR18" s="689"/>
      <c r="BS18" s="695" t="s">
        <v>137</v>
      </c>
      <c r="BT18" s="687"/>
      <c r="BU18" s="687"/>
      <c r="BV18" s="687"/>
      <c r="BW18" s="687"/>
      <c r="BX18" s="687"/>
      <c r="BY18" s="687"/>
      <c r="BZ18" s="687"/>
      <c r="CA18" s="687"/>
      <c r="CB18" s="696"/>
      <c r="CD18" s="701" t="s">
        <v>268</v>
      </c>
      <c r="CE18" s="702"/>
      <c r="CF18" s="702"/>
      <c r="CG18" s="702"/>
      <c r="CH18" s="702"/>
      <c r="CI18" s="702"/>
      <c r="CJ18" s="702"/>
      <c r="CK18" s="702"/>
      <c r="CL18" s="702"/>
      <c r="CM18" s="702"/>
      <c r="CN18" s="702"/>
      <c r="CO18" s="702"/>
      <c r="CP18" s="702"/>
      <c r="CQ18" s="703"/>
      <c r="CR18" s="686" t="s">
        <v>232</v>
      </c>
      <c r="CS18" s="687"/>
      <c r="CT18" s="687"/>
      <c r="CU18" s="687"/>
      <c r="CV18" s="687"/>
      <c r="CW18" s="687"/>
      <c r="CX18" s="687"/>
      <c r="CY18" s="688"/>
      <c r="CZ18" s="689" t="s">
        <v>232</v>
      </c>
      <c r="DA18" s="689"/>
      <c r="DB18" s="689"/>
      <c r="DC18" s="689"/>
      <c r="DD18" s="695" t="s">
        <v>232</v>
      </c>
      <c r="DE18" s="687"/>
      <c r="DF18" s="687"/>
      <c r="DG18" s="687"/>
      <c r="DH18" s="687"/>
      <c r="DI18" s="687"/>
      <c r="DJ18" s="687"/>
      <c r="DK18" s="687"/>
      <c r="DL18" s="687"/>
      <c r="DM18" s="687"/>
      <c r="DN18" s="687"/>
      <c r="DO18" s="687"/>
      <c r="DP18" s="688"/>
      <c r="DQ18" s="695" t="s">
        <v>232</v>
      </c>
      <c r="DR18" s="687"/>
      <c r="DS18" s="687"/>
      <c r="DT18" s="687"/>
      <c r="DU18" s="687"/>
      <c r="DV18" s="687"/>
      <c r="DW18" s="687"/>
      <c r="DX18" s="687"/>
      <c r="DY18" s="687"/>
      <c r="DZ18" s="687"/>
      <c r="EA18" s="687"/>
      <c r="EB18" s="687"/>
      <c r="EC18" s="696"/>
    </row>
    <row r="19" spans="2:133" ht="11.25" customHeight="1" x14ac:dyDescent="0.15">
      <c r="B19" s="683" t="s">
        <v>269</v>
      </c>
      <c r="C19" s="684"/>
      <c r="D19" s="684"/>
      <c r="E19" s="684"/>
      <c r="F19" s="684"/>
      <c r="G19" s="684"/>
      <c r="H19" s="684"/>
      <c r="I19" s="684"/>
      <c r="J19" s="684"/>
      <c r="K19" s="684"/>
      <c r="L19" s="684"/>
      <c r="M19" s="684"/>
      <c r="N19" s="684"/>
      <c r="O19" s="684"/>
      <c r="P19" s="684"/>
      <c r="Q19" s="685"/>
      <c r="R19" s="686">
        <v>3839</v>
      </c>
      <c r="S19" s="687"/>
      <c r="T19" s="687"/>
      <c r="U19" s="687"/>
      <c r="V19" s="687"/>
      <c r="W19" s="687"/>
      <c r="X19" s="687"/>
      <c r="Y19" s="688"/>
      <c r="Z19" s="689">
        <v>0</v>
      </c>
      <c r="AA19" s="689"/>
      <c r="AB19" s="689"/>
      <c r="AC19" s="689"/>
      <c r="AD19" s="690">
        <v>3839</v>
      </c>
      <c r="AE19" s="690"/>
      <c r="AF19" s="690"/>
      <c r="AG19" s="690"/>
      <c r="AH19" s="690"/>
      <c r="AI19" s="690"/>
      <c r="AJ19" s="690"/>
      <c r="AK19" s="690"/>
      <c r="AL19" s="691">
        <v>0.1</v>
      </c>
      <c r="AM19" s="692"/>
      <c r="AN19" s="692"/>
      <c r="AO19" s="693"/>
      <c r="AP19" s="683" t="s">
        <v>270</v>
      </c>
      <c r="AQ19" s="684"/>
      <c r="AR19" s="684"/>
      <c r="AS19" s="684"/>
      <c r="AT19" s="684"/>
      <c r="AU19" s="684"/>
      <c r="AV19" s="684"/>
      <c r="AW19" s="684"/>
      <c r="AX19" s="684"/>
      <c r="AY19" s="684"/>
      <c r="AZ19" s="684"/>
      <c r="BA19" s="684"/>
      <c r="BB19" s="684"/>
      <c r="BC19" s="684"/>
      <c r="BD19" s="684"/>
      <c r="BE19" s="684"/>
      <c r="BF19" s="685"/>
      <c r="BG19" s="686">
        <v>164951</v>
      </c>
      <c r="BH19" s="687"/>
      <c r="BI19" s="687"/>
      <c r="BJ19" s="687"/>
      <c r="BK19" s="687"/>
      <c r="BL19" s="687"/>
      <c r="BM19" s="687"/>
      <c r="BN19" s="688"/>
      <c r="BO19" s="689">
        <v>3.6</v>
      </c>
      <c r="BP19" s="689"/>
      <c r="BQ19" s="689"/>
      <c r="BR19" s="689"/>
      <c r="BS19" s="695" t="s">
        <v>232</v>
      </c>
      <c r="BT19" s="687"/>
      <c r="BU19" s="687"/>
      <c r="BV19" s="687"/>
      <c r="BW19" s="687"/>
      <c r="BX19" s="687"/>
      <c r="BY19" s="687"/>
      <c r="BZ19" s="687"/>
      <c r="CA19" s="687"/>
      <c r="CB19" s="696"/>
      <c r="CD19" s="701" t="s">
        <v>271</v>
      </c>
      <c r="CE19" s="702"/>
      <c r="CF19" s="702"/>
      <c r="CG19" s="702"/>
      <c r="CH19" s="702"/>
      <c r="CI19" s="702"/>
      <c r="CJ19" s="702"/>
      <c r="CK19" s="702"/>
      <c r="CL19" s="702"/>
      <c r="CM19" s="702"/>
      <c r="CN19" s="702"/>
      <c r="CO19" s="702"/>
      <c r="CP19" s="702"/>
      <c r="CQ19" s="703"/>
      <c r="CR19" s="686" t="s">
        <v>232</v>
      </c>
      <c r="CS19" s="687"/>
      <c r="CT19" s="687"/>
      <c r="CU19" s="687"/>
      <c r="CV19" s="687"/>
      <c r="CW19" s="687"/>
      <c r="CX19" s="687"/>
      <c r="CY19" s="688"/>
      <c r="CZ19" s="689" t="s">
        <v>232</v>
      </c>
      <c r="DA19" s="689"/>
      <c r="DB19" s="689"/>
      <c r="DC19" s="689"/>
      <c r="DD19" s="695" t="s">
        <v>232</v>
      </c>
      <c r="DE19" s="687"/>
      <c r="DF19" s="687"/>
      <c r="DG19" s="687"/>
      <c r="DH19" s="687"/>
      <c r="DI19" s="687"/>
      <c r="DJ19" s="687"/>
      <c r="DK19" s="687"/>
      <c r="DL19" s="687"/>
      <c r="DM19" s="687"/>
      <c r="DN19" s="687"/>
      <c r="DO19" s="687"/>
      <c r="DP19" s="688"/>
      <c r="DQ19" s="695" t="s">
        <v>232</v>
      </c>
      <c r="DR19" s="687"/>
      <c r="DS19" s="687"/>
      <c r="DT19" s="687"/>
      <c r="DU19" s="687"/>
      <c r="DV19" s="687"/>
      <c r="DW19" s="687"/>
      <c r="DX19" s="687"/>
      <c r="DY19" s="687"/>
      <c r="DZ19" s="687"/>
      <c r="EA19" s="687"/>
      <c r="EB19" s="687"/>
      <c r="EC19" s="696"/>
    </row>
    <row r="20" spans="2:133" ht="11.25" customHeight="1" x14ac:dyDescent="0.15">
      <c r="B20" s="683" t="s">
        <v>272</v>
      </c>
      <c r="C20" s="684"/>
      <c r="D20" s="684"/>
      <c r="E20" s="684"/>
      <c r="F20" s="684"/>
      <c r="G20" s="684"/>
      <c r="H20" s="684"/>
      <c r="I20" s="684"/>
      <c r="J20" s="684"/>
      <c r="K20" s="684"/>
      <c r="L20" s="684"/>
      <c r="M20" s="684"/>
      <c r="N20" s="684"/>
      <c r="O20" s="684"/>
      <c r="P20" s="684"/>
      <c r="Q20" s="685"/>
      <c r="R20" s="686">
        <v>755</v>
      </c>
      <c r="S20" s="687"/>
      <c r="T20" s="687"/>
      <c r="U20" s="687"/>
      <c r="V20" s="687"/>
      <c r="W20" s="687"/>
      <c r="X20" s="687"/>
      <c r="Y20" s="688"/>
      <c r="Z20" s="689">
        <v>0</v>
      </c>
      <c r="AA20" s="689"/>
      <c r="AB20" s="689"/>
      <c r="AC20" s="689"/>
      <c r="AD20" s="690">
        <v>755</v>
      </c>
      <c r="AE20" s="690"/>
      <c r="AF20" s="690"/>
      <c r="AG20" s="690"/>
      <c r="AH20" s="690"/>
      <c r="AI20" s="690"/>
      <c r="AJ20" s="690"/>
      <c r="AK20" s="690"/>
      <c r="AL20" s="691">
        <v>0</v>
      </c>
      <c r="AM20" s="692"/>
      <c r="AN20" s="692"/>
      <c r="AO20" s="693"/>
      <c r="AP20" s="683" t="s">
        <v>273</v>
      </c>
      <c r="AQ20" s="684"/>
      <c r="AR20" s="684"/>
      <c r="AS20" s="684"/>
      <c r="AT20" s="684"/>
      <c r="AU20" s="684"/>
      <c r="AV20" s="684"/>
      <c r="AW20" s="684"/>
      <c r="AX20" s="684"/>
      <c r="AY20" s="684"/>
      <c r="AZ20" s="684"/>
      <c r="BA20" s="684"/>
      <c r="BB20" s="684"/>
      <c r="BC20" s="684"/>
      <c r="BD20" s="684"/>
      <c r="BE20" s="684"/>
      <c r="BF20" s="685"/>
      <c r="BG20" s="686">
        <v>164951</v>
      </c>
      <c r="BH20" s="687"/>
      <c r="BI20" s="687"/>
      <c r="BJ20" s="687"/>
      <c r="BK20" s="687"/>
      <c r="BL20" s="687"/>
      <c r="BM20" s="687"/>
      <c r="BN20" s="688"/>
      <c r="BO20" s="689">
        <v>3.6</v>
      </c>
      <c r="BP20" s="689"/>
      <c r="BQ20" s="689"/>
      <c r="BR20" s="689"/>
      <c r="BS20" s="695" t="s">
        <v>232</v>
      </c>
      <c r="BT20" s="687"/>
      <c r="BU20" s="687"/>
      <c r="BV20" s="687"/>
      <c r="BW20" s="687"/>
      <c r="BX20" s="687"/>
      <c r="BY20" s="687"/>
      <c r="BZ20" s="687"/>
      <c r="CA20" s="687"/>
      <c r="CB20" s="696"/>
      <c r="CD20" s="701" t="s">
        <v>274</v>
      </c>
      <c r="CE20" s="702"/>
      <c r="CF20" s="702"/>
      <c r="CG20" s="702"/>
      <c r="CH20" s="702"/>
      <c r="CI20" s="702"/>
      <c r="CJ20" s="702"/>
      <c r="CK20" s="702"/>
      <c r="CL20" s="702"/>
      <c r="CM20" s="702"/>
      <c r="CN20" s="702"/>
      <c r="CO20" s="702"/>
      <c r="CP20" s="702"/>
      <c r="CQ20" s="703"/>
      <c r="CR20" s="686">
        <v>14534576</v>
      </c>
      <c r="CS20" s="687"/>
      <c r="CT20" s="687"/>
      <c r="CU20" s="687"/>
      <c r="CV20" s="687"/>
      <c r="CW20" s="687"/>
      <c r="CX20" s="687"/>
      <c r="CY20" s="688"/>
      <c r="CZ20" s="689">
        <v>100</v>
      </c>
      <c r="DA20" s="689"/>
      <c r="DB20" s="689"/>
      <c r="DC20" s="689"/>
      <c r="DD20" s="695">
        <v>1940098</v>
      </c>
      <c r="DE20" s="687"/>
      <c r="DF20" s="687"/>
      <c r="DG20" s="687"/>
      <c r="DH20" s="687"/>
      <c r="DI20" s="687"/>
      <c r="DJ20" s="687"/>
      <c r="DK20" s="687"/>
      <c r="DL20" s="687"/>
      <c r="DM20" s="687"/>
      <c r="DN20" s="687"/>
      <c r="DO20" s="687"/>
      <c r="DP20" s="688"/>
      <c r="DQ20" s="695">
        <v>9217444</v>
      </c>
      <c r="DR20" s="687"/>
      <c r="DS20" s="687"/>
      <c r="DT20" s="687"/>
      <c r="DU20" s="687"/>
      <c r="DV20" s="687"/>
      <c r="DW20" s="687"/>
      <c r="DX20" s="687"/>
      <c r="DY20" s="687"/>
      <c r="DZ20" s="687"/>
      <c r="EA20" s="687"/>
      <c r="EB20" s="687"/>
      <c r="EC20" s="696"/>
    </row>
    <row r="21" spans="2:133" ht="11.25" customHeight="1" x14ac:dyDescent="0.15">
      <c r="B21" s="683" t="s">
        <v>275</v>
      </c>
      <c r="C21" s="684"/>
      <c r="D21" s="684"/>
      <c r="E21" s="684"/>
      <c r="F21" s="684"/>
      <c r="G21" s="684"/>
      <c r="H21" s="684"/>
      <c r="I21" s="684"/>
      <c r="J21" s="684"/>
      <c r="K21" s="684"/>
      <c r="L21" s="684"/>
      <c r="M21" s="684"/>
      <c r="N21" s="684"/>
      <c r="O21" s="684"/>
      <c r="P21" s="684"/>
      <c r="Q21" s="685"/>
      <c r="R21" s="686">
        <v>25516</v>
      </c>
      <c r="S21" s="687"/>
      <c r="T21" s="687"/>
      <c r="U21" s="687"/>
      <c r="V21" s="687"/>
      <c r="W21" s="687"/>
      <c r="X21" s="687"/>
      <c r="Y21" s="688"/>
      <c r="Z21" s="689">
        <v>0.2</v>
      </c>
      <c r="AA21" s="689"/>
      <c r="AB21" s="689"/>
      <c r="AC21" s="689"/>
      <c r="AD21" s="690">
        <v>25516</v>
      </c>
      <c r="AE21" s="690"/>
      <c r="AF21" s="690"/>
      <c r="AG21" s="690"/>
      <c r="AH21" s="690"/>
      <c r="AI21" s="690"/>
      <c r="AJ21" s="690"/>
      <c r="AK21" s="690"/>
      <c r="AL21" s="691">
        <v>0.4</v>
      </c>
      <c r="AM21" s="692"/>
      <c r="AN21" s="692"/>
      <c r="AO21" s="693"/>
      <c r="AP21" s="705" t="s">
        <v>276</v>
      </c>
      <c r="AQ21" s="706"/>
      <c r="AR21" s="706"/>
      <c r="AS21" s="706"/>
      <c r="AT21" s="706"/>
      <c r="AU21" s="706"/>
      <c r="AV21" s="706"/>
      <c r="AW21" s="706"/>
      <c r="AX21" s="706"/>
      <c r="AY21" s="706"/>
      <c r="AZ21" s="706"/>
      <c r="BA21" s="706"/>
      <c r="BB21" s="706"/>
      <c r="BC21" s="706"/>
      <c r="BD21" s="706"/>
      <c r="BE21" s="706"/>
      <c r="BF21" s="707"/>
      <c r="BG21" s="686">
        <v>1347</v>
      </c>
      <c r="BH21" s="687"/>
      <c r="BI21" s="687"/>
      <c r="BJ21" s="687"/>
      <c r="BK21" s="687"/>
      <c r="BL21" s="687"/>
      <c r="BM21" s="687"/>
      <c r="BN21" s="688"/>
      <c r="BO21" s="689">
        <v>0</v>
      </c>
      <c r="BP21" s="689"/>
      <c r="BQ21" s="689"/>
      <c r="BR21" s="689"/>
      <c r="BS21" s="695" t="s">
        <v>137</v>
      </c>
      <c r="BT21" s="687"/>
      <c r="BU21" s="687"/>
      <c r="BV21" s="687"/>
      <c r="BW21" s="687"/>
      <c r="BX21" s="687"/>
      <c r="BY21" s="687"/>
      <c r="BZ21" s="687"/>
      <c r="CA21" s="687"/>
      <c r="CB21" s="696"/>
      <c r="CD21" s="711"/>
      <c r="CE21" s="712"/>
      <c r="CF21" s="712"/>
      <c r="CG21" s="712"/>
      <c r="CH21" s="712"/>
      <c r="CI21" s="712"/>
      <c r="CJ21" s="712"/>
      <c r="CK21" s="712"/>
      <c r="CL21" s="712"/>
      <c r="CM21" s="712"/>
      <c r="CN21" s="712"/>
      <c r="CO21" s="712"/>
      <c r="CP21" s="712"/>
      <c r="CQ21" s="713"/>
      <c r="CR21" s="714"/>
      <c r="CS21" s="709"/>
      <c r="CT21" s="709"/>
      <c r="CU21" s="709"/>
      <c r="CV21" s="709"/>
      <c r="CW21" s="709"/>
      <c r="CX21" s="709"/>
      <c r="CY21" s="715"/>
      <c r="CZ21" s="716"/>
      <c r="DA21" s="716"/>
      <c r="DB21" s="716"/>
      <c r="DC21" s="716"/>
      <c r="DD21" s="708"/>
      <c r="DE21" s="709"/>
      <c r="DF21" s="709"/>
      <c r="DG21" s="709"/>
      <c r="DH21" s="709"/>
      <c r="DI21" s="709"/>
      <c r="DJ21" s="709"/>
      <c r="DK21" s="709"/>
      <c r="DL21" s="709"/>
      <c r="DM21" s="709"/>
      <c r="DN21" s="709"/>
      <c r="DO21" s="709"/>
      <c r="DP21" s="715"/>
      <c r="DQ21" s="708"/>
      <c r="DR21" s="709"/>
      <c r="DS21" s="709"/>
      <c r="DT21" s="709"/>
      <c r="DU21" s="709"/>
      <c r="DV21" s="709"/>
      <c r="DW21" s="709"/>
      <c r="DX21" s="709"/>
      <c r="DY21" s="709"/>
      <c r="DZ21" s="709"/>
      <c r="EA21" s="709"/>
      <c r="EB21" s="709"/>
      <c r="EC21" s="710"/>
    </row>
    <row r="22" spans="2:133" ht="11.25" customHeight="1" x14ac:dyDescent="0.15">
      <c r="B22" s="683" t="s">
        <v>277</v>
      </c>
      <c r="C22" s="684"/>
      <c r="D22" s="684"/>
      <c r="E22" s="684"/>
      <c r="F22" s="684"/>
      <c r="G22" s="684"/>
      <c r="H22" s="684"/>
      <c r="I22" s="684"/>
      <c r="J22" s="684"/>
      <c r="K22" s="684"/>
      <c r="L22" s="684"/>
      <c r="M22" s="684"/>
      <c r="N22" s="684"/>
      <c r="O22" s="684"/>
      <c r="P22" s="684"/>
      <c r="Q22" s="685"/>
      <c r="R22" s="686">
        <v>2820548</v>
      </c>
      <c r="S22" s="687"/>
      <c r="T22" s="687"/>
      <c r="U22" s="687"/>
      <c r="V22" s="687"/>
      <c r="W22" s="687"/>
      <c r="X22" s="687"/>
      <c r="Y22" s="688"/>
      <c r="Z22" s="689">
        <v>18.7</v>
      </c>
      <c r="AA22" s="689"/>
      <c r="AB22" s="689"/>
      <c r="AC22" s="689"/>
      <c r="AD22" s="690">
        <v>1908284</v>
      </c>
      <c r="AE22" s="690"/>
      <c r="AF22" s="690"/>
      <c r="AG22" s="690"/>
      <c r="AH22" s="690"/>
      <c r="AI22" s="690"/>
      <c r="AJ22" s="690"/>
      <c r="AK22" s="690"/>
      <c r="AL22" s="691">
        <v>26.5</v>
      </c>
      <c r="AM22" s="692"/>
      <c r="AN22" s="692"/>
      <c r="AO22" s="693"/>
      <c r="AP22" s="705" t="s">
        <v>278</v>
      </c>
      <c r="AQ22" s="706"/>
      <c r="AR22" s="706"/>
      <c r="AS22" s="706"/>
      <c r="AT22" s="706"/>
      <c r="AU22" s="706"/>
      <c r="AV22" s="706"/>
      <c r="AW22" s="706"/>
      <c r="AX22" s="706"/>
      <c r="AY22" s="706"/>
      <c r="AZ22" s="706"/>
      <c r="BA22" s="706"/>
      <c r="BB22" s="706"/>
      <c r="BC22" s="706"/>
      <c r="BD22" s="706"/>
      <c r="BE22" s="706"/>
      <c r="BF22" s="707"/>
      <c r="BG22" s="686" t="s">
        <v>232</v>
      </c>
      <c r="BH22" s="687"/>
      <c r="BI22" s="687"/>
      <c r="BJ22" s="687"/>
      <c r="BK22" s="687"/>
      <c r="BL22" s="687"/>
      <c r="BM22" s="687"/>
      <c r="BN22" s="688"/>
      <c r="BO22" s="689" t="s">
        <v>232</v>
      </c>
      <c r="BP22" s="689"/>
      <c r="BQ22" s="689"/>
      <c r="BR22" s="689"/>
      <c r="BS22" s="695" t="s">
        <v>232</v>
      </c>
      <c r="BT22" s="687"/>
      <c r="BU22" s="687"/>
      <c r="BV22" s="687"/>
      <c r="BW22" s="687"/>
      <c r="BX22" s="687"/>
      <c r="BY22" s="687"/>
      <c r="BZ22" s="687"/>
      <c r="CA22" s="687"/>
      <c r="CB22" s="696"/>
      <c r="CD22" s="668" t="s">
        <v>279</v>
      </c>
      <c r="CE22" s="669"/>
      <c r="CF22" s="669"/>
      <c r="CG22" s="669"/>
      <c r="CH22" s="669"/>
      <c r="CI22" s="669"/>
      <c r="CJ22" s="669"/>
      <c r="CK22" s="669"/>
      <c r="CL22" s="669"/>
      <c r="CM22" s="669"/>
      <c r="CN22" s="669"/>
      <c r="CO22" s="669"/>
      <c r="CP22" s="669"/>
      <c r="CQ22" s="669"/>
      <c r="CR22" s="669"/>
      <c r="CS22" s="669"/>
      <c r="CT22" s="669"/>
      <c r="CU22" s="669"/>
      <c r="CV22" s="669"/>
      <c r="CW22" s="669"/>
      <c r="CX22" s="669"/>
      <c r="CY22" s="669"/>
      <c r="CZ22" s="669"/>
      <c r="DA22" s="669"/>
      <c r="DB22" s="669"/>
      <c r="DC22" s="669"/>
      <c r="DD22" s="669"/>
      <c r="DE22" s="669"/>
      <c r="DF22" s="669"/>
      <c r="DG22" s="669"/>
      <c r="DH22" s="669"/>
      <c r="DI22" s="669"/>
      <c r="DJ22" s="669"/>
      <c r="DK22" s="669"/>
      <c r="DL22" s="669"/>
      <c r="DM22" s="669"/>
      <c r="DN22" s="669"/>
      <c r="DO22" s="669"/>
      <c r="DP22" s="669"/>
      <c r="DQ22" s="669"/>
      <c r="DR22" s="669"/>
      <c r="DS22" s="669"/>
      <c r="DT22" s="669"/>
      <c r="DU22" s="669"/>
      <c r="DV22" s="669"/>
      <c r="DW22" s="669"/>
      <c r="DX22" s="669"/>
      <c r="DY22" s="669"/>
      <c r="DZ22" s="669"/>
      <c r="EA22" s="669"/>
      <c r="EB22" s="669"/>
      <c r="EC22" s="670"/>
    </row>
    <row r="23" spans="2:133" ht="11.25" customHeight="1" x14ac:dyDescent="0.15">
      <c r="B23" s="683" t="s">
        <v>280</v>
      </c>
      <c r="C23" s="684"/>
      <c r="D23" s="684"/>
      <c r="E23" s="684"/>
      <c r="F23" s="684"/>
      <c r="G23" s="684"/>
      <c r="H23" s="684"/>
      <c r="I23" s="684"/>
      <c r="J23" s="684"/>
      <c r="K23" s="684"/>
      <c r="L23" s="684"/>
      <c r="M23" s="684"/>
      <c r="N23" s="684"/>
      <c r="O23" s="684"/>
      <c r="P23" s="684"/>
      <c r="Q23" s="685"/>
      <c r="R23" s="686">
        <v>1908284</v>
      </c>
      <c r="S23" s="687"/>
      <c r="T23" s="687"/>
      <c r="U23" s="687"/>
      <c r="V23" s="687"/>
      <c r="W23" s="687"/>
      <c r="X23" s="687"/>
      <c r="Y23" s="688"/>
      <c r="Z23" s="689">
        <v>12.7</v>
      </c>
      <c r="AA23" s="689"/>
      <c r="AB23" s="689"/>
      <c r="AC23" s="689"/>
      <c r="AD23" s="690">
        <v>1908284</v>
      </c>
      <c r="AE23" s="690"/>
      <c r="AF23" s="690"/>
      <c r="AG23" s="690"/>
      <c r="AH23" s="690"/>
      <c r="AI23" s="690"/>
      <c r="AJ23" s="690"/>
      <c r="AK23" s="690"/>
      <c r="AL23" s="691">
        <v>26.5</v>
      </c>
      <c r="AM23" s="692"/>
      <c r="AN23" s="692"/>
      <c r="AO23" s="693"/>
      <c r="AP23" s="705" t="s">
        <v>281</v>
      </c>
      <c r="AQ23" s="706"/>
      <c r="AR23" s="706"/>
      <c r="AS23" s="706"/>
      <c r="AT23" s="706"/>
      <c r="AU23" s="706"/>
      <c r="AV23" s="706"/>
      <c r="AW23" s="706"/>
      <c r="AX23" s="706"/>
      <c r="AY23" s="706"/>
      <c r="AZ23" s="706"/>
      <c r="BA23" s="706"/>
      <c r="BB23" s="706"/>
      <c r="BC23" s="706"/>
      <c r="BD23" s="706"/>
      <c r="BE23" s="706"/>
      <c r="BF23" s="707"/>
      <c r="BG23" s="686">
        <v>163604</v>
      </c>
      <c r="BH23" s="687"/>
      <c r="BI23" s="687"/>
      <c r="BJ23" s="687"/>
      <c r="BK23" s="687"/>
      <c r="BL23" s="687"/>
      <c r="BM23" s="687"/>
      <c r="BN23" s="688"/>
      <c r="BO23" s="689">
        <v>3.6</v>
      </c>
      <c r="BP23" s="689"/>
      <c r="BQ23" s="689"/>
      <c r="BR23" s="689"/>
      <c r="BS23" s="695" t="s">
        <v>232</v>
      </c>
      <c r="BT23" s="687"/>
      <c r="BU23" s="687"/>
      <c r="BV23" s="687"/>
      <c r="BW23" s="687"/>
      <c r="BX23" s="687"/>
      <c r="BY23" s="687"/>
      <c r="BZ23" s="687"/>
      <c r="CA23" s="687"/>
      <c r="CB23" s="696"/>
      <c r="CD23" s="668" t="s">
        <v>220</v>
      </c>
      <c r="CE23" s="669"/>
      <c r="CF23" s="669"/>
      <c r="CG23" s="669"/>
      <c r="CH23" s="669"/>
      <c r="CI23" s="669"/>
      <c r="CJ23" s="669"/>
      <c r="CK23" s="669"/>
      <c r="CL23" s="669"/>
      <c r="CM23" s="669"/>
      <c r="CN23" s="669"/>
      <c r="CO23" s="669"/>
      <c r="CP23" s="669"/>
      <c r="CQ23" s="670"/>
      <c r="CR23" s="668" t="s">
        <v>282</v>
      </c>
      <c r="CS23" s="669"/>
      <c r="CT23" s="669"/>
      <c r="CU23" s="669"/>
      <c r="CV23" s="669"/>
      <c r="CW23" s="669"/>
      <c r="CX23" s="669"/>
      <c r="CY23" s="670"/>
      <c r="CZ23" s="668" t="s">
        <v>283</v>
      </c>
      <c r="DA23" s="669"/>
      <c r="DB23" s="669"/>
      <c r="DC23" s="670"/>
      <c r="DD23" s="668" t="s">
        <v>284</v>
      </c>
      <c r="DE23" s="669"/>
      <c r="DF23" s="669"/>
      <c r="DG23" s="669"/>
      <c r="DH23" s="669"/>
      <c r="DI23" s="669"/>
      <c r="DJ23" s="669"/>
      <c r="DK23" s="670"/>
      <c r="DL23" s="717" t="s">
        <v>285</v>
      </c>
      <c r="DM23" s="718"/>
      <c r="DN23" s="718"/>
      <c r="DO23" s="718"/>
      <c r="DP23" s="718"/>
      <c r="DQ23" s="718"/>
      <c r="DR23" s="718"/>
      <c r="DS23" s="718"/>
      <c r="DT23" s="718"/>
      <c r="DU23" s="718"/>
      <c r="DV23" s="719"/>
      <c r="DW23" s="668" t="s">
        <v>286</v>
      </c>
      <c r="DX23" s="669"/>
      <c r="DY23" s="669"/>
      <c r="DZ23" s="669"/>
      <c r="EA23" s="669"/>
      <c r="EB23" s="669"/>
      <c r="EC23" s="670"/>
    </row>
    <row r="24" spans="2:133" ht="11.25" customHeight="1" x14ac:dyDescent="0.15">
      <c r="B24" s="683" t="s">
        <v>287</v>
      </c>
      <c r="C24" s="684"/>
      <c r="D24" s="684"/>
      <c r="E24" s="684"/>
      <c r="F24" s="684"/>
      <c r="G24" s="684"/>
      <c r="H24" s="684"/>
      <c r="I24" s="684"/>
      <c r="J24" s="684"/>
      <c r="K24" s="684"/>
      <c r="L24" s="684"/>
      <c r="M24" s="684"/>
      <c r="N24" s="684"/>
      <c r="O24" s="684"/>
      <c r="P24" s="684"/>
      <c r="Q24" s="685"/>
      <c r="R24" s="686">
        <v>411364</v>
      </c>
      <c r="S24" s="687"/>
      <c r="T24" s="687"/>
      <c r="U24" s="687"/>
      <c r="V24" s="687"/>
      <c r="W24" s="687"/>
      <c r="X24" s="687"/>
      <c r="Y24" s="688"/>
      <c r="Z24" s="689">
        <v>2.7</v>
      </c>
      <c r="AA24" s="689"/>
      <c r="AB24" s="689"/>
      <c r="AC24" s="689"/>
      <c r="AD24" s="690" t="s">
        <v>232</v>
      </c>
      <c r="AE24" s="690"/>
      <c r="AF24" s="690"/>
      <c r="AG24" s="690"/>
      <c r="AH24" s="690"/>
      <c r="AI24" s="690"/>
      <c r="AJ24" s="690"/>
      <c r="AK24" s="690"/>
      <c r="AL24" s="691" t="s">
        <v>232</v>
      </c>
      <c r="AM24" s="692"/>
      <c r="AN24" s="692"/>
      <c r="AO24" s="693"/>
      <c r="AP24" s="705" t="s">
        <v>288</v>
      </c>
      <c r="AQ24" s="706"/>
      <c r="AR24" s="706"/>
      <c r="AS24" s="706"/>
      <c r="AT24" s="706"/>
      <c r="AU24" s="706"/>
      <c r="AV24" s="706"/>
      <c r="AW24" s="706"/>
      <c r="AX24" s="706"/>
      <c r="AY24" s="706"/>
      <c r="AZ24" s="706"/>
      <c r="BA24" s="706"/>
      <c r="BB24" s="706"/>
      <c r="BC24" s="706"/>
      <c r="BD24" s="706"/>
      <c r="BE24" s="706"/>
      <c r="BF24" s="707"/>
      <c r="BG24" s="686" t="s">
        <v>232</v>
      </c>
      <c r="BH24" s="687"/>
      <c r="BI24" s="687"/>
      <c r="BJ24" s="687"/>
      <c r="BK24" s="687"/>
      <c r="BL24" s="687"/>
      <c r="BM24" s="687"/>
      <c r="BN24" s="688"/>
      <c r="BO24" s="689" t="s">
        <v>232</v>
      </c>
      <c r="BP24" s="689"/>
      <c r="BQ24" s="689"/>
      <c r="BR24" s="689"/>
      <c r="BS24" s="695" t="s">
        <v>232</v>
      </c>
      <c r="BT24" s="687"/>
      <c r="BU24" s="687"/>
      <c r="BV24" s="687"/>
      <c r="BW24" s="687"/>
      <c r="BX24" s="687"/>
      <c r="BY24" s="687"/>
      <c r="BZ24" s="687"/>
      <c r="CA24" s="687"/>
      <c r="CB24" s="696"/>
      <c r="CD24" s="697" t="s">
        <v>289</v>
      </c>
      <c r="CE24" s="698"/>
      <c r="CF24" s="698"/>
      <c r="CG24" s="698"/>
      <c r="CH24" s="698"/>
      <c r="CI24" s="698"/>
      <c r="CJ24" s="698"/>
      <c r="CK24" s="698"/>
      <c r="CL24" s="698"/>
      <c r="CM24" s="698"/>
      <c r="CN24" s="698"/>
      <c r="CO24" s="698"/>
      <c r="CP24" s="698"/>
      <c r="CQ24" s="699"/>
      <c r="CR24" s="675">
        <v>6178978</v>
      </c>
      <c r="CS24" s="676"/>
      <c r="CT24" s="676"/>
      <c r="CU24" s="676"/>
      <c r="CV24" s="676"/>
      <c r="CW24" s="676"/>
      <c r="CX24" s="676"/>
      <c r="CY24" s="677"/>
      <c r="CZ24" s="680">
        <v>42.5</v>
      </c>
      <c r="DA24" s="681"/>
      <c r="DB24" s="681"/>
      <c r="DC24" s="700"/>
      <c r="DD24" s="725">
        <v>3864319</v>
      </c>
      <c r="DE24" s="676"/>
      <c r="DF24" s="676"/>
      <c r="DG24" s="676"/>
      <c r="DH24" s="676"/>
      <c r="DI24" s="676"/>
      <c r="DJ24" s="676"/>
      <c r="DK24" s="677"/>
      <c r="DL24" s="725">
        <v>3810630</v>
      </c>
      <c r="DM24" s="676"/>
      <c r="DN24" s="676"/>
      <c r="DO24" s="676"/>
      <c r="DP24" s="676"/>
      <c r="DQ24" s="676"/>
      <c r="DR24" s="676"/>
      <c r="DS24" s="676"/>
      <c r="DT24" s="676"/>
      <c r="DU24" s="676"/>
      <c r="DV24" s="677"/>
      <c r="DW24" s="680">
        <v>49.9</v>
      </c>
      <c r="DX24" s="681"/>
      <c r="DY24" s="681"/>
      <c r="DZ24" s="681"/>
      <c r="EA24" s="681"/>
      <c r="EB24" s="681"/>
      <c r="EC24" s="682"/>
    </row>
    <row r="25" spans="2:133" ht="11.25" customHeight="1" x14ac:dyDescent="0.15">
      <c r="B25" s="683" t="s">
        <v>290</v>
      </c>
      <c r="C25" s="684"/>
      <c r="D25" s="684"/>
      <c r="E25" s="684"/>
      <c r="F25" s="684"/>
      <c r="G25" s="684"/>
      <c r="H25" s="684"/>
      <c r="I25" s="684"/>
      <c r="J25" s="684"/>
      <c r="K25" s="684"/>
      <c r="L25" s="684"/>
      <c r="M25" s="684"/>
      <c r="N25" s="684"/>
      <c r="O25" s="684"/>
      <c r="P25" s="684"/>
      <c r="Q25" s="685"/>
      <c r="R25" s="686">
        <v>500900</v>
      </c>
      <c r="S25" s="687"/>
      <c r="T25" s="687"/>
      <c r="U25" s="687"/>
      <c r="V25" s="687"/>
      <c r="W25" s="687"/>
      <c r="X25" s="687"/>
      <c r="Y25" s="688"/>
      <c r="Z25" s="689">
        <v>3.3</v>
      </c>
      <c r="AA25" s="689"/>
      <c r="AB25" s="689"/>
      <c r="AC25" s="689"/>
      <c r="AD25" s="690" t="s">
        <v>232</v>
      </c>
      <c r="AE25" s="690"/>
      <c r="AF25" s="690"/>
      <c r="AG25" s="690"/>
      <c r="AH25" s="690"/>
      <c r="AI25" s="690"/>
      <c r="AJ25" s="690"/>
      <c r="AK25" s="690"/>
      <c r="AL25" s="691" t="s">
        <v>232</v>
      </c>
      <c r="AM25" s="692"/>
      <c r="AN25" s="692"/>
      <c r="AO25" s="693"/>
      <c r="AP25" s="705" t="s">
        <v>291</v>
      </c>
      <c r="AQ25" s="706"/>
      <c r="AR25" s="706"/>
      <c r="AS25" s="706"/>
      <c r="AT25" s="706"/>
      <c r="AU25" s="706"/>
      <c r="AV25" s="706"/>
      <c r="AW25" s="706"/>
      <c r="AX25" s="706"/>
      <c r="AY25" s="706"/>
      <c r="AZ25" s="706"/>
      <c r="BA25" s="706"/>
      <c r="BB25" s="706"/>
      <c r="BC25" s="706"/>
      <c r="BD25" s="706"/>
      <c r="BE25" s="706"/>
      <c r="BF25" s="707"/>
      <c r="BG25" s="686" t="s">
        <v>232</v>
      </c>
      <c r="BH25" s="687"/>
      <c r="BI25" s="687"/>
      <c r="BJ25" s="687"/>
      <c r="BK25" s="687"/>
      <c r="BL25" s="687"/>
      <c r="BM25" s="687"/>
      <c r="BN25" s="688"/>
      <c r="BO25" s="689" t="s">
        <v>232</v>
      </c>
      <c r="BP25" s="689"/>
      <c r="BQ25" s="689"/>
      <c r="BR25" s="689"/>
      <c r="BS25" s="695" t="s">
        <v>232</v>
      </c>
      <c r="BT25" s="687"/>
      <c r="BU25" s="687"/>
      <c r="BV25" s="687"/>
      <c r="BW25" s="687"/>
      <c r="BX25" s="687"/>
      <c r="BY25" s="687"/>
      <c r="BZ25" s="687"/>
      <c r="CA25" s="687"/>
      <c r="CB25" s="696"/>
      <c r="CD25" s="701" t="s">
        <v>292</v>
      </c>
      <c r="CE25" s="702"/>
      <c r="CF25" s="702"/>
      <c r="CG25" s="702"/>
      <c r="CH25" s="702"/>
      <c r="CI25" s="702"/>
      <c r="CJ25" s="702"/>
      <c r="CK25" s="702"/>
      <c r="CL25" s="702"/>
      <c r="CM25" s="702"/>
      <c r="CN25" s="702"/>
      <c r="CO25" s="702"/>
      <c r="CP25" s="702"/>
      <c r="CQ25" s="703"/>
      <c r="CR25" s="686">
        <v>2058739</v>
      </c>
      <c r="CS25" s="722"/>
      <c r="CT25" s="722"/>
      <c r="CU25" s="722"/>
      <c r="CV25" s="722"/>
      <c r="CW25" s="722"/>
      <c r="CX25" s="722"/>
      <c r="CY25" s="723"/>
      <c r="CZ25" s="691">
        <v>14.2</v>
      </c>
      <c r="DA25" s="720"/>
      <c r="DB25" s="720"/>
      <c r="DC25" s="724"/>
      <c r="DD25" s="695">
        <v>1907384</v>
      </c>
      <c r="DE25" s="722"/>
      <c r="DF25" s="722"/>
      <c r="DG25" s="722"/>
      <c r="DH25" s="722"/>
      <c r="DI25" s="722"/>
      <c r="DJ25" s="722"/>
      <c r="DK25" s="723"/>
      <c r="DL25" s="695">
        <v>1853990</v>
      </c>
      <c r="DM25" s="722"/>
      <c r="DN25" s="722"/>
      <c r="DO25" s="722"/>
      <c r="DP25" s="722"/>
      <c r="DQ25" s="722"/>
      <c r="DR25" s="722"/>
      <c r="DS25" s="722"/>
      <c r="DT25" s="722"/>
      <c r="DU25" s="722"/>
      <c r="DV25" s="723"/>
      <c r="DW25" s="691">
        <v>24.3</v>
      </c>
      <c r="DX25" s="720"/>
      <c r="DY25" s="720"/>
      <c r="DZ25" s="720"/>
      <c r="EA25" s="720"/>
      <c r="EB25" s="720"/>
      <c r="EC25" s="721"/>
    </row>
    <row r="26" spans="2:133" ht="11.25" customHeight="1" x14ac:dyDescent="0.15">
      <c r="B26" s="683" t="s">
        <v>293</v>
      </c>
      <c r="C26" s="684"/>
      <c r="D26" s="684"/>
      <c r="E26" s="684"/>
      <c r="F26" s="684"/>
      <c r="G26" s="684"/>
      <c r="H26" s="684"/>
      <c r="I26" s="684"/>
      <c r="J26" s="684"/>
      <c r="K26" s="684"/>
      <c r="L26" s="684"/>
      <c r="M26" s="684"/>
      <c r="N26" s="684"/>
      <c r="O26" s="684"/>
      <c r="P26" s="684"/>
      <c r="Q26" s="685"/>
      <c r="R26" s="686">
        <v>8250389</v>
      </c>
      <c r="S26" s="687"/>
      <c r="T26" s="687"/>
      <c r="U26" s="687"/>
      <c r="V26" s="687"/>
      <c r="W26" s="687"/>
      <c r="X26" s="687"/>
      <c r="Y26" s="688"/>
      <c r="Z26" s="689">
        <v>54.8</v>
      </c>
      <c r="AA26" s="689"/>
      <c r="AB26" s="689"/>
      <c r="AC26" s="689"/>
      <c r="AD26" s="690">
        <v>7174521</v>
      </c>
      <c r="AE26" s="690"/>
      <c r="AF26" s="690"/>
      <c r="AG26" s="690"/>
      <c r="AH26" s="690"/>
      <c r="AI26" s="690"/>
      <c r="AJ26" s="690"/>
      <c r="AK26" s="690"/>
      <c r="AL26" s="691">
        <v>99.7</v>
      </c>
      <c r="AM26" s="692"/>
      <c r="AN26" s="692"/>
      <c r="AO26" s="693"/>
      <c r="AP26" s="705" t="s">
        <v>294</v>
      </c>
      <c r="AQ26" s="735"/>
      <c r="AR26" s="735"/>
      <c r="AS26" s="735"/>
      <c r="AT26" s="735"/>
      <c r="AU26" s="735"/>
      <c r="AV26" s="735"/>
      <c r="AW26" s="735"/>
      <c r="AX26" s="735"/>
      <c r="AY26" s="735"/>
      <c r="AZ26" s="735"/>
      <c r="BA26" s="735"/>
      <c r="BB26" s="735"/>
      <c r="BC26" s="735"/>
      <c r="BD26" s="735"/>
      <c r="BE26" s="735"/>
      <c r="BF26" s="707"/>
      <c r="BG26" s="686" t="s">
        <v>232</v>
      </c>
      <c r="BH26" s="687"/>
      <c r="BI26" s="687"/>
      <c r="BJ26" s="687"/>
      <c r="BK26" s="687"/>
      <c r="BL26" s="687"/>
      <c r="BM26" s="687"/>
      <c r="BN26" s="688"/>
      <c r="BO26" s="689" t="s">
        <v>232</v>
      </c>
      <c r="BP26" s="689"/>
      <c r="BQ26" s="689"/>
      <c r="BR26" s="689"/>
      <c r="BS26" s="695" t="s">
        <v>232</v>
      </c>
      <c r="BT26" s="687"/>
      <c r="BU26" s="687"/>
      <c r="BV26" s="687"/>
      <c r="BW26" s="687"/>
      <c r="BX26" s="687"/>
      <c r="BY26" s="687"/>
      <c r="BZ26" s="687"/>
      <c r="CA26" s="687"/>
      <c r="CB26" s="696"/>
      <c r="CD26" s="701" t="s">
        <v>295</v>
      </c>
      <c r="CE26" s="702"/>
      <c r="CF26" s="702"/>
      <c r="CG26" s="702"/>
      <c r="CH26" s="702"/>
      <c r="CI26" s="702"/>
      <c r="CJ26" s="702"/>
      <c r="CK26" s="702"/>
      <c r="CL26" s="702"/>
      <c r="CM26" s="702"/>
      <c r="CN26" s="702"/>
      <c r="CO26" s="702"/>
      <c r="CP26" s="702"/>
      <c r="CQ26" s="703"/>
      <c r="CR26" s="686">
        <v>1297059</v>
      </c>
      <c r="CS26" s="687"/>
      <c r="CT26" s="687"/>
      <c r="CU26" s="687"/>
      <c r="CV26" s="687"/>
      <c r="CW26" s="687"/>
      <c r="CX26" s="687"/>
      <c r="CY26" s="688"/>
      <c r="CZ26" s="691">
        <v>8.9</v>
      </c>
      <c r="DA26" s="720"/>
      <c r="DB26" s="720"/>
      <c r="DC26" s="724"/>
      <c r="DD26" s="695">
        <v>1179168</v>
      </c>
      <c r="DE26" s="687"/>
      <c r="DF26" s="687"/>
      <c r="DG26" s="687"/>
      <c r="DH26" s="687"/>
      <c r="DI26" s="687"/>
      <c r="DJ26" s="687"/>
      <c r="DK26" s="688"/>
      <c r="DL26" s="695" t="s">
        <v>232</v>
      </c>
      <c r="DM26" s="687"/>
      <c r="DN26" s="687"/>
      <c r="DO26" s="687"/>
      <c r="DP26" s="687"/>
      <c r="DQ26" s="687"/>
      <c r="DR26" s="687"/>
      <c r="DS26" s="687"/>
      <c r="DT26" s="687"/>
      <c r="DU26" s="687"/>
      <c r="DV26" s="688"/>
      <c r="DW26" s="691" t="s">
        <v>137</v>
      </c>
      <c r="DX26" s="720"/>
      <c r="DY26" s="720"/>
      <c r="DZ26" s="720"/>
      <c r="EA26" s="720"/>
      <c r="EB26" s="720"/>
      <c r="EC26" s="721"/>
    </row>
    <row r="27" spans="2:133" ht="11.25" customHeight="1" x14ac:dyDescent="0.15">
      <c r="B27" s="683" t="s">
        <v>296</v>
      </c>
      <c r="C27" s="684"/>
      <c r="D27" s="684"/>
      <c r="E27" s="684"/>
      <c r="F27" s="684"/>
      <c r="G27" s="684"/>
      <c r="H27" s="684"/>
      <c r="I27" s="684"/>
      <c r="J27" s="684"/>
      <c r="K27" s="684"/>
      <c r="L27" s="684"/>
      <c r="M27" s="684"/>
      <c r="N27" s="684"/>
      <c r="O27" s="684"/>
      <c r="P27" s="684"/>
      <c r="Q27" s="685"/>
      <c r="R27" s="686">
        <v>4352</v>
      </c>
      <c r="S27" s="687"/>
      <c r="T27" s="687"/>
      <c r="U27" s="687"/>
      <c r="V27" s="687"/>
      <c r="W27" s="687"/>
      <c r="X27" s="687"/>
      <c r="Y27" s="688"/>
      <c r="Z27" s="689">
        <v>0</v>
      </c>
      <c r="AA27" s="689"/>
      <c r="AB27" s="689"/>
      <c r="AC27" s="689"/>
      <c r="AD27" s="690">
        <v>4352</v>
      </c>
      <c r="AE27" s="690"/>
      <c r="AF27" s="690"/>
      <c r="AG27" s="690"/>
      <c r="AH27" s="690"/>
      <c r="AI27" s="690"/>
      <c r="AJ27" s="690"/>
      <c r="AK27" s="690"/>
      <c r="AL27" s="691">
        <v>0.1</v>
      </c>
      <c r="AM27" s="692"/>
      <c r="AN27" s="692"/>
      <c r="AO27" s="693"/>
      <c r="AP27" s="683" t="s">
        <v>297</v>
      </c>
      <c r="AQ27" s="684"/>
      <c r="AR27" s="684"/>
      <c r="AS27" s="684"/>
      <c r="AT27" s="684"/>
      <c r="AU27" s="684"/>
      <c r="AV27" s="684"/>
      <c r="AW27" s="684"/>
      <c r="AX27" s="684"/>
      <c r="AY27" s="684"/>
      <c r="AZ27" s="684"/>
      <c r="BA27" s="684"/>
      <c r="BB27" s="684"/>
      <c r="BC27" s="684"/>
      <c r="BD27" s="684"/>
      <c r="BE27" s="684"/>
      <c r="BF27" s="685"/>
      <c r="BG27" s="686">
        <v>4528239</v>
      </c>
      <c r="BH27" s="687"/>
      <c r="BI27" s="687"/>
      <c r="BJ27" s="687"/>
      <c r="BK27" s="687"/>
      <c r="BL27" s="687"/>
      <c r="BM27" s="687"/>
      <c r="BN27" s="688"/>
      <c r="BO27" s="689">
        <v>100</v>
      </c>
      <c r="BP27" s="689"/>
      <c r="BQ27" s="689"/>
      <c r="BR27" s="689"/>
      <c r="BS27" s="695">
        <v>54503</v>
      </c>
      <c r="BT27" s="687"/>
      <c r="BU27" s="687"/>
      <c r="BV27" s="687"/>
      <c r="BW27" s="687"/>
      <c r="BX27" s="687"/>
      <c r="BY27" s="687"/>
      <c r="BZ27" s="687"/>
      <c r="CA27" s="687"/>
      <c r="CB27" s="696"/>
      <c r="CD27" s="701" t="s">
        <v>298</v>
      </c>
      <c r="CE27" s="702"/>
      <c r="CF27" s="702"/>
      <c r="CG27" s="702"/>
      <c r="CH27" s="702"/>
      <c r="CI27" s="702"/>
      <c r="CJ27" s="702"/>
      <c r="CK27" s="702"/>
      <c r="CL27" s="702"/>
      <c r="CM27" s="702"/>
      <c r="CN27" s="702"/>
      <c r="CO27" s="702"/>
      <c r="CP27" s="702"/>
      <c r="CQ27" s="703"/>
      <c r="CR27" s="686">
        <v>2918875</v>
      </c>
      <c r="CS27" s="722"/>
      <c r="CT27" s="722"/>
      <c r="CU27" s="722"/>
      <c r="CV27" s="722"/>
      <c r="CW27" s="722"/>
      <c r="CX27" s="722"/>
      <c r="CY27" s="723"/>
      <c r="CZ27" s="691">
        <v>20.100000000000001</v>
      </c>
      <c r="DA27" s="720"/>
      <c r="DB27" s="720"/>
      <c r="DC27" s="724"/>
      <c r="DD27" s="695">
        <v>808758</v>
      </c>
      <c r="DE27" s="722"/>
      <c r="DF27" s="722"/>
      <c r="DG27" s="722"/>
      <c r="DH27" s="722"/>
      <c r="DI27" s="722"/>
      <c r="DJ27" s="722"/>
      <c r="DK27" s="723"/>
      <c r="DL27" s="695">
        <v>808463</v>
      </c>
      <c r="DM27" s="722"/>
      <c r="DN27" s="722"/>
      <c r="DO27" s="722"/>
      <c r="DP27" s="722"/>
      <c r="DQ27" s="722"/>
      <c r="DR27" s="722"/>
      <c r="DS27" s="722"/>
      <c r="DT27" s="722"/>
      <c r="DU27" s="722"/>
      <c r="DV27" s="723"/>
      <c r="DW27" s="691">
        <v>10.6</v>
      </c>
      <c r="DX27" s="720"/>
      <c r="DY27" s="720"/>
      <c r="DZ27" s="720"/>
      <c r="EA27" s="720"/>
      <c r="EB27" s="720"/>
      <c r="EC27" s="721"/>
    </row>
    <row r="28" spans="2:133" ht="11.25" customHeight="1" x14ac:dyDescent="0.15">
      <c r="B28" s="683" t="s">
        <v>299</v>
      </c>
      <c r="C28" s="684"/>
      <c r="D28" s="684"/>
      <c r="E28" s="684"/>
      <c r="F28" s="684"/>
      <c r="G28" s="684"/>
      <c r="H28" s="684"/>
      <c r="I28" s="684"/>
      <c r="J28" s="684"/>
      <c r="K28" s="684"/>
      <c r="L28" s="684"/>
      <c r="M28" s="684"/>
      <c r="N28" s="684"/>
      <c r="O28" s="684"/>
      <c r="P28" s="684"/>
      <c r="Q28" s="685"/>
      <c r="R28" s="686">
        <v>99623</v>
      </c>
      <c r="S28" s="687"/>
      <c r="T28" s="687"/>
      <c r="U28" s="687"/>
      <c r="V28" s="687"/>
      <c r="W28" s="687"/>
      <c r="X28" s="687"/>
      <c r="Y28" s="688"/>
      <c r="Z28" s="689">
        <v>0.7</v>
      </c>
      <c r="AA28" s="689"/>
      <c r="AB28" s="689"/>
      <c r="AC28" s="689"/>
      <c r="AD28" s="690" t="s">
        <v>232</v>
      </c>
      <c r="AE28" s="690"/>
      <c r="AF28" s="690"/>
      <c r="AG28" s="690"/>
      <c r="AH28" s="690"/>
      <c r="AI28" s="690"/>
      <c r="AJ28" s="690"/>
      <c r="AK28" s="690"/>
      <c r="AL28" s="691" t="s">
        <v>232</v>
      </c>
      <c r="AM28" s="692"/>
      <c r="AN28" s="692"/>
      <c r="AO28" s="693"/>
      <c r="AP28" s="683"/>
      <c r="AQ28" s="684"/>
      <c r="AR28" s="684"/>
      <c r="AS28" s="684"/>
      <c r="AT28" s="684"/>
      <c r="AU28" s="684"/>
      <c r="AV28" s="684"/>
      <c r="AW28" s="684"/>
      <c r="AX28" s="684"/>
      <c r="AY28" s="684"/>
      <c r="AZ28" s="684"/>
      <c r="BA28" s="684"/>
      <c r="BB28" s="684"/>
      <c r="BC28" s="684"/>
      <c r="BD28" s="684"/>
      <c r="BE28" s="684"/>
      <c r="BF28" s="685"/>
      <c r="BG28" s="686"/>
      <c r="BH28" s="687"/>
      <c r="BI28" s="687"/>
      <c r="BJ28" s="687"/>
      <c r="BK28" s="687"/>
      <c r="BL28" s="687"/>
      <c r="BM28" s="687"/>
      <c r="BN28" s="688"/>
      <c r="BO28" s="689"/>
      <c r="BP28" s="689"/>
      <c r="BQ28" s="689"/>
      <c r="BR28" s="689"/>
      <c r="BS28" s="695"/>
      <c r="BT28" s="687"/>
      <c r="BU28" s="687"/>
      <c r="BV28" s="687"/>
      <c r="BW28" s="687"/>
      <c r="BX28" s="687"/>
      <c r="BY28" s="687"/>
      <c r="BZ28" s="687"/>
      <c r="CA28" s="687"/>
      <c r="CB28" s="696"/>
      <c r="CD28" s="701" t="s">
        <v>300</v>
      </c>
      <c r="CE28" s="702"/>
      <c r="CF28" s="702"/>
      <c r="CG28" s="702"/>
      <c r="CH28" s="702"/>
      <c r="CI28" s="702"/>
      <c r="CJ28" s="702"/>
      <c r="CK28" s="702"/>
      <c r="CL28" s="702"/>
      <c r="CM28" s="702"/>
      <c r="CN28" s="702"/>
      <c r="CO28" s="702"/>
      <c r="CP28" s="702"/>
      <c r="CQ28" s="703"/>
      <c r="CR28" s="686">
        <v>1201364</v>
      </c>
      <c r="CS28" s="687"/>
      <c r="CT28" s="687"/>
      <c r="CU28" s="687"/>
      <c r="CV28" s="687"/>
      <c r="CW28" s="687"/>
      <c r="CX28" s="687"/>
      <c r="CY28" s="688"/>
      <c r="CZ28" s="691">
        <v>8.3000000000000007</v>
      </c>
      <c r="DA28" s="720"/>
      <c r="DB28" s="720"/>
      <c r="DC28" s="724"/>
      <c r="DD28" s="695">
        <v>1148177</v>
      </c>
      <c r="DE28" s="687"/>
      <c r="DF28" s="687"/>
      <c r="DG28" s="687"/>
      <c r="DH28" s="687"/>
      <c r="DI28" s="687"/>
      <c r="DJ28" s="687"/>
      <c r="DK28" s="688"/>
      <c r="DL28" s="695">
        <v>1148177</v>
      </c>
      <c r="DM28" s="687"/>
      <c r="DN28" s="687"/>
      <c r="DO28" s="687"/>
      <c r="DP28" s="687"/>
      <c r="DQ28" s="687"/>
      <c r="DR28" s="687"/>
      <c r="DS28" s="687"/>
      <c r="DT28" s="687"/>
      <c r="DU28" s="687"/>
      <c r="DV28" s="688"/>
      <c r="DW28" s="691">
        <v>15</v>
      </c>
      <c r="DX28" s="720"/>
      <c r="DY28" s="720"/>
      <c r="DZ28" s="720"/>
      <c r="EA28" s="720"/>
      <c r="EB28" s="720"/>
      <c r="EC28" s="721"/>
    </row>
    <row r="29" spans="2:133" ht="11.25" customHeight="1" x14ac:dyDescent="0.15">
      <c r="B29" s="683" t="s">
        <v>301</v>
      </c>
      <c r="C29" s="684"/>
      <c r="D29" s="684"/>
      <c r="E29" s="684"/>
      <c r="F29" s="684"/>
      <c r="G29" s="684"/>
      <c r="H29" s="684"/>
      <c r="I29" s="684"/>
      <c r="J29" s="684"/>
      <c r="K29" s="684"/>
      <c r="L29" s="684"/>
      <c r="M29" s="684"/>
      <c r="N29" s="684"/>
      <c r="O29" s="684"/>
      <c r="P29" s="684"/>
      <c r="Q29" s="685"/>
      <c r="R29" s="686">
        <v>147485</v>
      </c>
      <c r="S29" s="687"/>
      <c r="T29" s="687"/>
      <c r="U29" s="687"/>
      <c r="V29" s="687"/>
      <c r="W29" s="687"/>
      <c r="X29" s="687"/>
      <c r="Y29" s="688"/>
      <c r="Z29" s="689">
        <v>1</v>
      </c>
      <c r="AA29" s="689"/>
      <c r="AB29" s="689"/>
      <c r="AC29" s="689"/>
      <c r="AD29" s="690">
        <v>6499</v>
      </c>
      <c r="AE29" s="690"/>
      <c r="AF29" s="690"/>
      <c r="AG29" s="690"/>
      <c r="AH29" s="690"/>
      <c r="AI29" s="690"/>
      <c r="AJ29" s="690"/>
      <c r="AK29" s="690"/>
      <c r="AL29" s="691">
        <v>0.1</v>
      </c>
      <c r="AM29" s="692"/>
      <c r="AN29" s="692"/>
      <c r="AO29" s="693"/>
      <c r="AP29" s="736"/>
      <c r="AQ29" s="737"/>
      <c r="AR29" s="737"/>
      <c r="AS29" s="737"/>
      <c r="AT29" s="737"/>
      <c r="AU29" s="737"/>
      <c r="AV29" s="737"/>
      <c r="AW29" s="737"/>
      <c r="AX29" s="737"/>
      <c r="AY29" s="737"/>
      <c r="AZ29" s="737"/>
      <c r="BA29" s="737"/>
      <c r="BB29" s="737"/>
      <c r="BC29" s="737"/>
      <c r="BD29" s="737"/>
      <c r="BE29" s="737"/>
      <c r="BF29" s="738"/>
      <c r="BG29" s="686"/>
      <c r="BH29" s="687"/>
      <c r="BI29" s="687"/>
      <c r="BJ29" s="687"/>
      <c r="BK29" s="687"/>
      <c r="BL29" s="687"/>
      <c r="BM29" s="687"/>
      <c r="BN29" s="688"/>
      <c r="BO29" s="689"/>
      <c r="BP29" s="689"/>
      <c r="BQ29" s="689"/>
      <c r="BR29" s="689"/>
      <c r="BS29" s="690"/>
      <c r="BT29" s="690"/>
      <c r="BU29" s="690"/>
      <c r="BV29" s="690"/>
      <c r="BW29" s="690"/>
      <c r="BX29" s="690"/>
      <c r="BY29" s="690"/>
      <c r="BZ29" s="690"/>
      <c r="CA29" s="690"/>
      <c r="CB29" s="694"/>
      <c r="CD29" s="726" t="s">
        <v>302</v>
      </c>
      <c r="CE29" s="727"/>
      <c r="CF29" s="701" t="s">
        <v>303</v>
      </c>
      <c r="CG29" s="702"/>
      <c r="CH29" s="702"/>
      <c r="CI29" s="702"/>
      <c r="CJ29" s="702"/>
      <c r="CK29" s="702"/>
      <c r="CL29" s="702"/>
      <c r="CM29" s="702"/>
      <c r="CN29" s="702"/>
      <c r="CO29" s="702"/>
      <c r="CP29" s="702"/>
      <c r="CQ29" s="703"/>
      <c r="CR29" s="686">
        <v>1201337</v>
      </c>
      <c r="CS29" s="722"/>
      <c r="CT29" s="722"/>
      <c r="CU29" s="722"/>
      <c r="CV29" s="722"/>
      <c r="CW29" s="722"/>
      <c r="CX29" s="722"/>
      <c r="CY29" s="723"/>
      <c r="CZ29" s="691">
        <v>8.3000000000000007</v>
      </c>
      <c r="DA29" s="720"/>
      <c r="DB29" s="720"/>
      <c r="DC29" s="724"/>
      <c r="DD29" s="695">
        <v>1148150</v>
      </c>
      <c r="DE29" s="722"/>
      <c r="DF29" s="722"/>
      <c r="DG29" s="722"/>
      <c r="DH29" s="722"/>
      <c r="DI29" s="722"/>
      <c r="DJ29" s="722"/>
      <c r="DK29" s="723"/>
      <c r="DL29" s="695">
        <v>1148150</v>
      </c>
      <c r="DM29" s="722"/>
      <c r="DN29" s="722"/>
      <c r="DO29" s="722"/>
      <c r="DP29" s="722"/>
      <c r="DQ29" s="722"/>
      <c r="DR29" s="722"/>
      <c r="DS29" s="722"/>
      <c r="DT29" s="722"/>
      <c r="DU29" s="722"/>
      <c r="DV29" s="723"/>
      <c r="DW29" s="691">
        <v>15</v>
      </c>
      <c r="DX29" s="720"/>
      <c r="DY29" s="720"/>
      <c r="DZ29" s="720"/>
      <c r="EA29" s="720"/>
      <c r="EB29" s="720"/>
      <c r="EC29" s="721"/>
    </row>
    <row r="30" spans="2:133" ht="11.25" customHeight="1" x14ac:dyDescent="0.15">
      <c r="B30" s="683" t="s">
        <v>304</v>
      </c>
      <c r="C30" s="684"/>
      <c r="D30" s="684"/>
      <c r="E30" s="684"/>
      <c r="F30" s="684"/>
      <c r="G30" s="684"/>
      <c r="H30" s="684"/>
      <c r="I30" s="684"/>
      <c r="J30" s="684"/>
      <c r="K30" s="684"/>
      <c r="L30" s="684"/>
      <c r="M30" s="684"/>
      <c r="N30" s="684"/>
      <c r="O30" s="684"/>
      <c r="P30" s="684"/>
      <c r="Q30" s="685"/>
      <c r="R30" s="686">
        <v>67717</v>
      </c>
      <c r="S30" s="687"/>
      <c r="T30" s="687"/>
      <c r="U30" s="687"/>
      <c r="V30" s="687"/>
      <c r="W30" s="687"/>
      <c r="X30" s="687"/>
      <c r="Y30" s="688"/>
      <c r="Z30" s="689">
        <v>0.4</v>
      </c>
      <c r="AA30" s="689"/>
      <c r="AB30" s="689"/>
      <c r="AC30" s="689"/>
      <c r="AD30" s="690" t="s">
        <v>232</v>
      </c>
      <c r="AE30" s="690"/>
      <c r="AF30" s="690"/>
      <c r="AG30" s="690"/>
      <c r="AH30" s="690"/>
      <c r="AI30" s="690"/>
      <c r="AJ30" s="690"/>
      <c r="AK30" s="690"/>
      <c r="AL30" s="691" t="s">
        <v>232</v>
      </c>
      <c r="AM30" s="692"/>
      <c r="AN30" s="692"/>
      <c r="AO30" s="693"/>
      <c r="AP30" s="665" t="s">
        <v>220</v>
      </c>
      <c r="AQ30" s="666"/>
      <c r="AR30" s="666"/>
      <c r="AS30" s="666"/>
      <c r="AT30" s="666"/>
      <c r="AU30" s="666"/>
      <c r="AV30" s="666"/>
      <c r="AW30" s="666"/>
      <c r="AX30" s="666"/>
      <c r="AY30" s="666"/>
      <c r="AZ30" s="666"/>
      <c r="BA30" s="666"/>
      <c r="BB30" s="666"/>
      <c r="BC30" s="666"/>
      <c r="BD30" s="666"/>
      <c r="BE30" s="666"/>
      <c r="BF30" s="667"/>
      <c r="BG30" s="665" t="s">
        <v>305</v>
      </c>
      <c r="BH30" s="739"/>
      <c r="BI30" s="739"/>
      <c r="BJ30" s="739"/>
      <c r="BK30" s="739"/>
      <c r="BL30" s="739"/>
      <c r="BM30" s="739"/>
      <c r="BN30" s="739"/>
      <c r="BO30" s="739"/>
      <c r="BP30" s="739"/>
      <c r="BQ30" s="740"/>
      <c r="BR30" s="665" t="s">
        <v>306</v>
      </c>
      <c r="BS30" s="739"/>
      <c r="BT30" s="739"/>
      <c r="BU30" s="739"/>
      <c r="BV30" s="739"/>
      <c r="BW30" s="739"/>
      <c r="BX30" s="739"/>
      <c r="BY30" s="739"/>
      <c r="BZ30" s="739"/>
      <c r="CA30" s="739"/>
      <c r="CB30" s="740"/>
      <c r="CD30" s="728"/>
      <c r="CE30" s="729"/>
      <c r="CF30" s="701" t="s">
        <v>307</v>
      </c>
      <c r="CG30" s="702"/>
      <c r="CH30" s="702"/>
      <c r="CI30" s="702"/>
      <c r="CJ30" s="702"/>
      <c r="CK30" s="702"/>
      <c r="CL30" s="702"/>
      <c r="CM30" s="702"/>
      <c r="CN30" s="702"/>
      <c r="CO30" s="702"/>
      <c r="CP30" s="702"/>
      <c r="CQ30" s="703"/>
      <c r="CR30" s="686">
        <v>1127052</v>
      </c>
      <c r="CS30" s="687"/>
      <c r="CT30" s="687"/>
      <c r="CU30" s="687"/>
      <c r="CV30" s="687"/>
      <c r="CW30" s="687"/>
      <c r="CX30" s="687"/>
      <c r="CY30" s="688"/>
      <c r="CZ30" s="691">
        <v>7.8</v>
      </c>
      <c r="DA30" s="720"/>
      <c r="DB30" s="720"/>
      <c r="DC30" s="724"/>
      <c r="DD30" s="695">
        <v>1080096</v>
      </c>
      <c r="DE30" s="687"/>
      <c r="DF30" s="687"/>
      <c r="DG30" s="687"/>
      <c r="DH30" s="687"/>
      <c r="DI30" s="687"/>
      <c r="DJ30" s="687"/>
      <c r="DK30" s="688"/>
      <c r="DL30" s="695">
        <v>1080096</v>
      </c>
      <c r="DM30" s="687"/>
      <c r="DN30" s="687"/>
      <c r="DO30" s="687"/>
      <c r="DP30" s="687"/>
      <c r="DQ30" s="687"/>
      <c r="DR30" s="687"/>
      <c r="DS30" s="687"/>
      <c r="DT30" s="687"/>
      <c r="DU30" s="687"/>
      <c r="DV30" s="688"/>
      <c r="DW30" s="691">
        <v>14.1</v>
      </c>
      <c r="DX30" s="720"/>
      <c r="DY30" s="720"/>
      <c r="DZ30" s="720"/>
      <c r="EA30" s="720"/>
      <c r="EB30" s="720"/>
      <c r="EC30" s="721"/>
    </row>
    <row r="31" spans="2:133" ht="11.25" customHeight="1" x14ac:dyDescent="0.15">
      <c r="B31" s="683" t="s">
        <v>308</v>
      </c>
      <c r="C31" s="684"/>
      <c r="D31" s="684"/>
      <c r="E31" s="684"/>
      <c r="F31" s="684"/>
      <c r="G31" s="684"/>
      <c r="H31" s="684"/>
      <c r="I31" s="684"/>
      <c r="J31" s="684"/>
      <c r="K31" s="684"/>
      <c r="L31" s="684"/>
      <c r="M31" s="684"/>
      <c r="N31" s="684"/>
      <c r="O31" s="684"/>
      <c r="P31" s="684"/>
      <c r="Q31" s="685"/>
      <c r="R31" s="686">
        <v>2026358</v>
      </c>
      <c r="S31" s="687"/>
      <c r="T31" s="687"/>
      <c r="U31" s="687"/>
      <c r="V31" s="687"/>
      <c r="W31" s="687"/>
      <c r="X31" s="687"/>
      <c r="Y31" s="688"/>
      <c r="Z31" s="689">
        <v>13.5</v>
      </c>
      <c r="AA31" s="689"/>
      <c r="AB31" s="689"/>
      <c r="AC31" s="689"/>
      <c r="AD31" s="690" t="s">
        <v>232</v>
      </c>
      <c r="AE31" s="690"/>
      <c r="AF31" s="690"/>
      <c r="AG31" s="690"/>
      <c r="AH31" s="690"/>
      <c r="AI31" s="690"/>
      <c r="AJ31" s="690"/>
      <c r="AK31" s="690"/>
      <c r="AL31" s="691" t="s">
        <v>232</v>
      </c>
      <c r="AM31" s="692"/>
      <c r="AN31" s="692"/>
      <c r="AO31" s="693"/>
      <c r="AP31" s="743" t="s">
        <v>309</v>
      </c>
      <c r="AQ31" s="744"/>
      <c r="AR31" s="744"/>
      <c r="AS31" s="744"/>
      <c r="AT31" s="749" t="s">
        <v>310</v>
      </c>
      <c r="AU31" s="231"/>
      <c r="AV31" s="231"/>
      <c r="AW31" s="231"/>
      <c r="AX31" s="672" t="s">
        <v>186</v>
      </c>
      <c r="AY31" s="673"/>
      <c r="AZ31" s="673"/>
      <c r="BA31" s="673"/>
      <c r="BB31" s="673"/>
      <c r="BC31" s="673"/>
      <c r="BD31" s="673"/>
      <c r="BE31" s="673"/>
      <c r="BF31" s="674"/>
      <c r="BG31" s="754">
        <v>98.8</v>
      </c>
      <c r="BH31" s="741"/>
      <c r="BI31" s="741"/>
      <c r="BJ31" s="741"/>
      <c r="BK31" s="741"/>
      <c r="BL31" s="741"/>
      <c r="BM31" s="681">
        <v>95.1</v>
      </c>
      <c r="BN31" s="741"/>
      <c r="BO31" s="741"/>
      <c r="BP31" s="741"/>
      <c r="BQ31" s="742"/>
      <c r="BR31" s="754">
        <v>98.7</v>
      </c>
      <c r="BS31" s="741"/>
      <c r="BT31" s="741"/>
      <c r="BU31" s="741"/>
      <c r="BV31" s="741"/>
      <c r="BW31" s="741"/>
      <c r="BX31" s="681">
        <v>94.6</v>
      </c>
      <c r="BY31" s="741"/>
      <c r="BZ31" s="741"/>
      <c r="CA31" s="741"/>
      <c r="CB31" s="742"/>
      <c r="CD31" s="728"/>
      <c r="CE31" s="729"/>
      <c r="CF31" s="701" t="s">
        <v>311</v>
      </c>
      <c r="CG31" s="702"/>
      <c r="CH31" s="702"/>
      <c r="CI31" s="702"/>
      <c r="CJ31" s="702"/>
      <c r="CK31" s="702"/>
      <c r="CL31" s="702"/>
      <c r="CM31" s="702"/>
      <c r="CN31" s="702"/>
      <c r="CO31" s="702"/>
      <c r="CP31" s="702"/>
      <c r="CQ31" s="703"/>
      <c r="CR31" s="686">
        <v>74285</v>
      </c>
      <c r="CS31" s="722"/>
      <c r="CT31" s="722"/>
      <c r="CU31" s="722"/>
      <c r="CV31" s="722"/>
      <c r="CW31" s="722"/>
      <c r="CX31" s="722"/>
      <c r="CY31" s="723"/>
      <c r="CZ31" s="691">
        <v>0.5</v>
      </c>
      <c r="DA31" s="720"/>
      <c r="DB31" s="720"/>
      <c r="DC31" s="724"/>
      <c r="DD31" s="695">
        <v>68054</v>
      </c>
      <c r="DE31" s="722"/>
      <c r="DF31" s="722"/>
      <c r="DG31" s="722"/>
      <c r="DH31" s="722"/>
      <c r="DI31" s="722"/>
      <c r="DJ31" s="722"/>
      <c r="DK31" s="723"/>
      <c r="DL31" s="695">
        <v>68054</v>
      </c>
      <c r="DM31" s="722"/>
      <c r="DN31" s="722"/>
      <c r="DO31" s="722"/>
      <c r="DP31" s="722"/>
      <c r="DQ31" s="722"/>
      <c r="DR31" s="722"/>
      <c r="DS31" s="722"/>
      <c r="DT31" s="722"/>
      <c r="DU31" s="722"/>
      <c r="DV31" s="723"/>
      <c r="DW31" s="691">
        <v>0.9</v>
      </c>
      <c r="DX31" s="720"/>
      <c r="DY31" s="720"/>
      <c r="DZ31" s="720"/>
      <c r="EA31" s="720"/>
      <c r="EB31" s="720"/>
      <c r="EC31" s="721"/>
    </row>
    <row r="32" spans="2:133" ht="11.25" customHeight="1" x14ac:dyDescent="0.15">
      <c r="B32" s="732" t="s">
        <v>312</v>
      </c>
      <c r="C32" s="733"/>
      <c r="D32" s="733"/>
      <c r="E32" s="733"/>
      <c r="F32" s="733"/>
      <c r="G32" s="733"/>
      <c r="H32" s="733"/>
      <c r="I32" s="733"/>
      <c r="J32" s="733"/>
      <c r="K32" s="733"/>
      <c r="L32" s="733"/>
      <c r="M32" s="733"/>
      <c r="N32" s="733"/>
      <c r="O32" s="733"/>
      <c r="P32" s="733"/>
      <c r="Q32" s="734"/>
      <c r="R32" s="686" t="s">
        <v>232</v>
      </c>
      <c r="S32" s="687"/>
      <c r="T32" s="687"/>
      <c r="U32" s="687"/>
      <c r="V32" s="687"/>
      <c r="W32" s="687"/>
      <c r="X32" s="687"/>
      <c r="Y32" s="688"/>
      <c r="Z32" s="689" t="s">
        <v>232</v>
      </c>
      <c r="AA32" s="689"/>
      <c r="AB32" s="689"/>
      <c r="AC32" s="689"/>
      <c r="AD32" s="690" t="s">
        <v>232</v>
      </c>
      <c r="AE32" s="690"/>
      <c r="AF32" s="690"/>
      <c r="AG32" s="690"/>
      <c r="AH32" s="690"/>
      <c r="AI32" s="690"/>
      <c r="AJ32" s="690"/>
      <c r="AK32" s="690"/>
      <c r="AL32" s="691" t="s">
        <v>232</v>
      </c>
      <c r="AM32" s="692"/>
      <c r="AN32" s="692"/>
      <c r="AO32" s="693"/>
      <c r="AP32" s="745"/>
      <c r="AQ32" s="746"/>
      <c r="AR32" s="746"/>
      <c r="AS32" s="746"/>
      <c r="AT32" s="750"/>
      <c r="AU32" s="230" t="s">
        <v>313</v>
      </c>
      <c r="AV32" s="230"/>
      <c r="AW32" s="230"/>
      <c r="AX32" s="683" t="s">
        <v>314</v>
      </c>
      <c r="AY32" s="684"/>
      <c r="AZ32" s="684"/>
      <c r="BA32" s="684"/>
      <c r="BB32" s="684"/>
      <c r="BC32" s="684"/>
      <c r="BD32" s="684"/>
      <c r="BE32" s="684"/>
      <c r="BF32" s="685"/>
      <c r="BG32" s="755">
        <v>98.8</v>
      </c>
      <c r="BH32" s="722"/>
      <c r="BI32" s="722"/>
      <c r="BJ32" s="722"/>
      <c r="BK32" s="722"/>
      <c r="BL32" s="722"/>
      <c r="BM32" s="692">
        <v>96.3</v>
      </c>
      <c r="BN32" s="752"/>
      <c r="BO32" s="752"/>
      <c r="BP32" s="752"/>
      <c r="BQ32" s="753"/>
      <c r="BR32" s="755">
        <v>98.7</v>
      </c>
      <c r="BS32" s="722"/>
      <c r="BT32" s="722"/>
      <c r="BU32" s="722"/>
      <c r="BV32" s="722"/>
      <c r="BW32" s="722"/>
      <c r="BX32" s="692">
        <v>96.2</v>
      </c>
      <c r="BY32" s="752"/>
      <c r="BZ32" s="752"/>
      <c r="CA32" s="752"/>
      <c r="CB32" s="753"/>
      <c r="CD32" s="730"/>
      <c r="CE32" s="731"/>
      <c r="CF32" s="701" t="s">
        <v>315</v>
      </c>
      <c r="CG32" s="702"/>
      <c r="CH32" s="702"/>
      <c r="CI32" s="702"/>
      <c r="CJ32" s="702"/>
      <c r="CK32" s="702"/>
      <c r="CL32" s="702"/>
      <c r="CM32" s="702"/>
      <c r="CN32" s="702"/>
      <c r="CO32" s="702"/>
      <c r="CP32" s="702"/>
      <c r="CQ32" s="703"/>
      <c r="CR32" s="686">
        <v>27</v>
      </c>
      <c r="CS32" s="687"/>
      <c r="CT32" s="687"/>
      <c r="CU32" s="687"/>
      <c r="CV32" s="687"/>
      <c r="CW32" s="687"/>
      <c r="CX32" s="687"/>
      <c r="CY32" s="688"/>
      <c r="CZ32" s="691">
        <v>0</v>
      </c>
      <c r="DA32" s="720"/>
      <c r="DB32" s="720"/>
      <c r="DC32" s="724"/>
      <c r="DD32" s="695">
        <v>27</v>
      </c>
      <c r="DE32" s="687"/>
      <c r="DF32" s="687"/>
      <c r="DG32" s="687"/>
      <c r="DH32" s="687"/>
      <c r="DI32" s="687"/>
      <c r="DJ32" s="687"/>
      <c r="DK32" s="688"/>
      <c r="DL32" s="695">
        <v>27</v>
      </c>
      <c r="DM32" s="687"/>
      <c r="DN32" s="687"/>
      <c r="DO32" s="687"/>
      <c r="DP32" s="687"/>
      <c r="DQ32" s="687"/>
      <c r="DR32" s="687"/>
      <c r="DS32" s="687"/>
      <c r="DT32" s="687"/>
      <c r="DU32" s="687"/>
      <c r="DV32" s="688"/>
      <c r="DW32" s="691">
        <v>0</v>
      </c>
      <c r="DX32" s="720"/>
      <c r="DY32" s="720"/>
      <c r="DZ32" s="720"/>
      <c r="EA32" s="720"/>
      <c r="EB32" s="720"/>
      <c r="EC32" s="721"/>
    </row>
    <row r="33" spans="2:133" ht="11.25" customHeight="1" x14ac:dyDescent="0.15">
      <c r="B33" s="683" t="s">
        <v>316</v>
      </c>
      <c r="C33" s="684"/>
      <c r="D33" s="684"/>
      <c r="E33" s="684"/>
      <c r="F33" s="684"/>
      <c r="G33" s="684"/>
      <c r="H33" s="684"/>
      <c r="I33" s="684"/>
      <c r="J33" s="684"/>
      <c r="K33" s="684"/>
      <c r="L33" s="684"/>
      <c r="M33" s="684"/>
      <c r="N33" s="684"/>
      <c r="O33" s="684"/>
      <c r="P33" s="684"/>
      <c r="Q33" s="685"/>
      <c r="R33" s="686">
        <v>1028126</v>
      </c>
      <c r="S33" s="687"/>
      <c r="T33" s="687"/>
      <c r="U33" s="687"/>
      <c r="V33" s="687"/>
      <c r="W33" s="687"/>
      <c r="X33" s="687"/>
      <c r="Y33" s="688"/>
      <c r="Z33" s="689">
        <v>6.8</v>
      </c>
      <c r="AA33" s="689"/>
      <c r="AB33" s="689"/>
      <c r="AC33" s="689"/>
      <c r="AD33" s="690" t="s">
        <v>232</v>
      </c>
      <c r="AE33" s="690"/>
      <c r="AF33" s="690"/>
      <c r="AG33" s="690"/>
      <c r="AH33" s="690"/>
      <c r="AI33" s="690"/>
      <c r="AJ33" s="690"/>
      <c r="AK33" s="690"/>
      <c r="AL33" s="691" t="s">
        <v>232</v>
      </c>
      <c r="AM33" s="692"/>
      <c r="AN33" s="692"/>
      <c r="AO33" s="693"/>
      <c r="AP33" s="747"/>
      <c r="AQ33" s="748"/>
      <c r="AR33" s="748"/>
      <c r="AS33" s="748"/>
      <c r="AT33" s="751"/>
      <c r="AU33" s="232"/>
      <c r="AV33" s="232"/>
      <c r="AW33" s="232"/>
      <c r="AX33" s="736" t="s">
        <v>317</v>
      </c>
      <c r="AY33" s="737"/>
      <c r="AZ33" s="737"/>
      <c r="BA33" s="737"/>
      <c r="BB33" s="737"/>
      <c r="BC33" s="737"/>
      <c r="BD33" s="737"/>
      <c r="BE33" s="737"/>
      <c r="BF33" s="738"/>
      <c r="BG33" s="756">
        <v>98.8</v>
      </c>
      <c r="BH33" s="757"/>
      <c r="BI33" s="757"/>
      <c r="BJ33" s="757"/>
      <c r="BK33" s="757"/>
      <c r="BL33" s="757"/>
      <c r="BM33" s="758">
        <v>94</v>
      </c>
      <c r="BN33" s="757"/>
      <c r="BO33" s="757"/>
      <c r="BP33" s="757"/>
      <c r="BQ33" s="759"/>
      <c r="BR33" s="756">
        <v>98.7</v>
      </c>
      <c r="BS33" s="757"/>
      <c r="BT33" s="757"/>
      <c r="BU33" s="757"/>
      <c r="BV33" s="757"/>
      <c r="BW33" s="757"/>
      <c r="BX33" s="758">
        <v>93.1</v>
      </c>
      <c r="BY33" s="757"/>
      <c r="BZ33" s="757"/>
      <c r="CA33" s="757"/>
      <c r="CB33" s="759"/>
      <c r="CD33" s="701" t="s">
        <v>318</v>
      </c>
      <c r="CE33" s="702"/>
      <c r="CF33" s="702"/>
      <c r="CG33" s="702"/>
      <c r="CH33" s="702"/>
      <c r="CI33" s="702"/>
      <c r="CJ33" s="702"/>
      <c r="CK33" s="702"/>
      <c r="CL33" s="702"/>
      <c r="CM33" s="702"/>
      <c r="CN33" s="702"/>
      <c r="CO33" s="702"/>
      <c r="CP33" s="702"/>
      <c r="CQ33" s="703"/>
      <c r="CR33" s="686">
        <v>6144721</v>
      </c>
      <c r="CS33" s="722"/>
      <c r="CT33" s="722"/>
      <c r="CU33" s="722"/>
      <c r="CV33" s="722"/>
      <c r="CW33" s="722"/>
      <c r="CX33" s="722"/>
      <c r="CY33" s="723"/>
      <c r="CZ33" s="691">
        <v>42.3</v>
      </c>
      <c r="DA33" s="720"/>
      <c r="DB33" s="720"/>
      <c r="DC33" s="724"/>
      <c r="DD33" s="695">
        <v>4911071</v>
      </c>
      <c r="DE33" s="722"/>
      <c r="DF33" s="722"/>
      <c r="DG33" s="722"/>
      <c r="DH33" s="722"/>
      <c r="DI33" s="722"/>
      <c r="DJ33" s="722"/>
      <c r="DK33" s="723"/>
      <c r="DL33" s="695">
        <v>3163881</v>
      </c>
      <c r="DM33" s="722"/>
      <c r="DN33" s="722"/>
      <c r="DO33" s="722"/>
      <c r="DP33" s="722"/>
      <c r="DQ33" s="722"/>
      <c r="DR33" s="722"/>
      <c r="DS33" s="722"/>
      <c r="DT33" s="722"/>
      <c r="DU33" s="722"/>
      <c r="DV33" s="723"/>
      <c r="DW33" s="691">
        <v>41.4</v>
      </c>
      <c r="DX33" s="720"/>
      <c r="DY33" s="720"/>
      <c r="DZ33" s="720"/>
      <c r="EA33" s="720"/>
      <c r="EB33" s="720"/>
      <c r="EC33" s="721"/>
    </row>
    <row r="34" spans="2:133" ht="11.25" customHeight="1" x14ac:dyDescent="0.15">
      <c r="B34" s="683" t="s">
        <v>319</v>
      </c>
      <c r="C34" s="684"/>
      <c r="D34" s="684"/>
      <c r="E34" s="684"/>
      <c r="F34" s="684"/>
      <c r="G34" s="684"/>
      <c r="H34" s="684"/>
      <c r="I34" s="684"/>
      <c r="J34" s="684"/>
      <c r="K34" s="684"/>
      <c r="L34" s="684"/>
      <c r="M34" s="684"/>
      <c r="N34" s="684"/>
      <c r="O34" s="684"/>
      <c r="P34" s="684"/>
      <c r="Q34" s="685"/>
      <c r="R34" s="686">
        <v>54572</v>
      </c>
      <c r="S34" s="687"/>
      <c r="T34" s="687"/>
      <c r="U34" s="687"/>
      <c r="V34" s="687"/>
      <c r="W34" s="687"/>
      <c r="X34" s="687"/>
      <c r="Y34" s="688"/>
      <c r="Z34" s="689">
        <v>0.4</v>
      </c>
      <c r="AA34" s="689"/>
      <c r="AB34" s="689"/>
      <c r="AC34" s="689"/>
      <c r="AD34" s="690">
        <v>6219</v>
      </c>
      <c r="AE34" s="690"/>
      <c r="AF34" s="690"/>
      <c r="AG34" s="690"/>
      <c r="AH34" s="690"/>
      <c r="AI34" s="690"/>
      <c r="AJ34" s="690"/>
      <c r="AK34" s="690"/>
      <c r="AL34" s="691">
        <v>0.1</v>
      </c>
      <c r="AM34" s="692"/>
      <c r="AN34" s="692"/>
      <c r="AO34" s="693"/>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1" t="s">
        <v>320</v>
      </c>
      <c r="CE34" s="702"/>
      <c r="CF34" s="702"/>
      <c r="CG34" s="702"/>
      <c r="CH34" s="702"/>
      <c r="CI34" s="702"/>
      <c r="CJ34" s="702"/>
      <c r="CK34" s="702"/>
      <c r="CL34" s="702"/>
      <c r="CM34" s="702"/>
      <c r="CN34" s="702"/>
      <c r="CO34" s="702"/>
      <c r="CP34" s="702"/>
      <c r="CQ34" s="703"/>
      <c r="CR34" s="686">
        <v>1713045</v>
      </c>
      <c r="CS34" s="687"/>
      <c r="CT34" s="687"/>
      <c r="CU34" s="687"/>
      <c r="CV34" s="687"/>
      <c r="CW34" s="687"/>
      <c r="CX34" s="687"/>
      <c r="CY34" s="688"/>
      <c r="CZ34" s="691">
        <v>11.8</v>
      </c>
      <c r="DA34" s="720"/>
      <c r="DB34" s="720"/>
      <c r="DC34" s="724"/>
      <c r="DD34" s="695">
        <v>1306892</v>
      </c>
      <c r="DE34" s="687"/>
      <c r="DF34" s="687"/>
      <c r="DG34" s="687"/>
      <c r="DH34" s="687"/>
      <c r="DI34" s="687"/>
      <c r="DJ34" s="687"/>
      <c r="DK34" s="688"/>
      <c r="DL34" s="695">
        <v>1140562</v>
      </c>
      <c r="DM34" s="687"/>
      <c r="DN34" s="687"/>
      <c r="DO34" s="687"/>
      <c r="DP34" s="687"/>
      <c r="DQ34" s="687"/>
      <c r="DR34" s="687"/>
      <c r="DS34" s="687"/>
      <c r="DT34" s="687"/>
      <c r="DU34" s="687"/>
      <c r="DV34" s="688"/>
      <c r="DW34" s="691">
        <v>14.9</v>
      </c>
      <c r="DX34" s="720"/>
      <c r="DY34" s="720"/>
      <c r="DZ34" s="720"/>
      <c r="EA34" s="720"/>
      <c r="EB34" s="720"/>
      <c r="EC34" s="721"/>
    </row>
    <row r="35" spans="2:133" ht="11.25" customHeight="1" x14ac:dyDescent="0.15">
      <c r="B35" s="683" t="s">
        <v>321</v>
      </c>
      <c r="C35" s="684"/>
      <c r="D35" s="684"/>
      <c r="E35" s="684"/>
      <c r="F35" s="684"/>
      <c r="G35" s="684"/>
      <c r="H35" s="684"/>
      <c r="I35" s="684"/>
      <c r="J35" s="684"/>
      <c r="K35" s="684"/>
      <c r="L35" s="684"/>
      <c r="M35" s="684"/>
      <c r="N35" s="684"/>
      <c r="O35" s="684"/>
      <c r="P35" s="684"/>
      <c r="Q35" s="685"/>
      <c r="R35" s="686">
        <v>71157</v>
      </c>
      <c r="S35" s="687"/>
      <c r="T35" s="687"/>
      <c r="U35" s="687"/>
      <c r="V35" s="687"/>
      <c r="W35" s="687"/>
      <c r="X35" s="687"/>
      <c r="Y35" s="688"/>
      <c r="Z35" s="689">
        <v>0.5</v>
      </c>
      <c r="AA35" s="689"/>
      <c r="AB35" s="689"/>
      <c r="AC35" s="689"/>
      <c r="AD35" s="690" t="s">
        <v>137</v>
      </c>
      <c r="AE35" s="690"/>
      <c r="AF35" s="690"/>
      <c r="AG35" s="690"/>
      <c r="AH35" s="690"/>
      <c r="AI35" s="690"/>
      <c r="AJ35" s="690"/>
      <c r="AK35" s="690"/>
      <c r="AL35" s="691" t="s">
        <v>232</v>
      </c>
      <c r="AM35" s="692"/>
      <c r="AN35" s="692"/>
      <c r="AO35" s="693"/>
      <c r="AP35" s="235"/>
      <c r="AQ35" s="665" t="s">
        <v>322</v>
      </c>
      <c r="AR35" s="666"/>
      <c r="AS35" s="666"/>
      <c r="AT35" s="666"/>
      <c r="AU35" s="666"/>
      <c r="AV35" s="666"/>
      <c r="AW35" s="666"/>
      <c r="AX35" s="666"/>
      <c r="AY35" s="666"/>
      <c r="AZ35" s="666"/>
      <c r="BA35" s="666"/>
      <c r="BB35" s="666"/>
      <c r="BC35" s="666"/>
      <c r="BD35" s="666"/>
      <c r="BE35" s="666"/>
      <c r="BF35" s="667"/>
      <c r="BG35" s="665" t="s">
        <v>323</v>
      </c>
      <c r="BH35" s="666"/>
      <c r="BI35" s="666"/>
      <c r="BJ35" s="666"/>
      <c r="BK35" s="666"/>
      <c r="BL35" s="666"/>
      <c r="BM35" s="666"/>
      <c r="BN35" s="666"/>
      <c r="BO35" s="666"/>
      <c r="BP35" s="666"/>
      <c r="BQ35" s="666"/>
      <c r="BR35" s="666"/>
      <c r="BS35" s="666"/>
      <c r="BT35" s="666"/>
      <c r="BU35" s="666"/>
      <c r="BV35" s="666"/>
      <c r="BW35" s="666"/>
      <c r="BX35" s="666"/>
      <c r="BY35" s="666"/>
      <c r="BZ35" s="666"/>
      <c r="CA35" s="666"/>
      <c r="CB35" s="667"/>
      <c r="CD35" s="701" t="s">
        <v>324</v>
      </c>
      <c r="CE35" s="702"/>
      <c r="CF35" s="702"/>
      <c r="CG35" s="702"/>
      <c r="CH35" s="702"/>
      <c r="CI35" s="702"/>
      <c r="CJ35" s="702"/>
      <c r="CK35" s="702"/>
      <c r="CL35" s="702"/>
      <c r="CM35" s="702"/>
      <c r="CN35" s="702"/>
      <c r="CO35" s="702"/>
      <c r="CP35" s="702"/>
      <c r="CQ35" s="703"/>
      <c r="CR35" s="686">
        <v>58406</v>
      </c>
      <c r="CS35" s="722"/>
      <c r="CT35" s="722"/>
      <c r="CU35" s="722"/>
      <c r="CV35" s="722"/>
      <c r="CW35" s="722"/>
      <c r="CX35" s="722"/>
      <c r="CY35" s="723"/>
      <c r="CZ35" s="691">
        <v>0.4</v>
      </c>
      <c r="DA35" s="720"/>
      <c r="DB35" s="720"/>
      <c r="DC35" s="724"/>
      <c r="DD35" s="695">
        <v>19305</v>
      </c>
      <c r="DE35" s="722"/>
      <c r="DF35" s="722"/>
      <c r="DG35" s="722"/>
      <c r="DH35" s="722"/>
      <c r="DI35" s="722"/>
      <c r="DJ35" s="722"/>
      <c r="DK35" s="723"/>
      <c r="DL35" s="695">
        <v>19305</v>
      </c>
      <c r="DM35" s="722"/>
      <c r="DN35" s="722"/>
      <c r="DO35" s="722"/>
      <c r="DP35" s="722"/>
      <c r="DQ35" s="722"/>
      <c r="DR35" s="722"/>
      <c r="DS35" s="722"/>
      <c r="DT35" s="722"/>
      <c r="DU35" s="722"/>
      <c r="DV35" s="723"/>
      <c r="DW35" s="691">
        <v>0.3</v>
      </c>
      <c r="DX35" s="720"/>
      <c r="DY35" s="720"/>
      <c r="DZ35" s="720"/>
      <c r="EA35" s="720"/>
      <c r="EB35" s="720"/>
      <c r="EC35" s="721"/>
    </row>
    <row r="36" spans="2:133" ht="11.25" customHeight="1" x14ac:dyDescent="0.15">
      <c r="B36" s="683" t="s">
        <v>325</v>
      </c>
      <c r="C36" s="684"/>
      <c r="D36" s="684"/>
      <c r="E36" s="684"/>
      <c r="F36" s="684"/>
      <c r="G36" s="684"/>
      <c r="H36" s="684"/>
      <c r="I36" s="684"/>
      <c r="J36" s="684"/>
      <c r="K36" s="684"/>
      <c r="L36" s="684"/>
      <c r="M36" s="684"/>
      <c r="N36" s="684"/>
      <c r="O36" s="684"/>
      <c r="P36" s="684"/>
      <c r="Q36" s="685"/>
      <c r="R36" s="686">
        <v>558094</v>
      </c>
      <c r="S36" s="687"/>
      <c r="T36" s="687"/>
      <c r="U36" s="687"/>
      <c r="V36" s="687"/>
      <c r="W36" s="687"/>
      <c r="X36" s="687"/>
      <c r="Y36" s="688"/>
      <c r="Z36" s="689">
        <v>3.7</v>
      </c>
      <c r="AA36" s="689"/>
      <c r="AB36" s="689"/>
      <c r="AC36" s="689"/>
      <c r="AD36" s="690" t="s">
        <v>232</v>
      </c>
      <c r="AE36" s="690"/>
      <c r="AF36" s="690"/>
      <c r="AG36" s="690"/>
      <c r="AH36" s="690"/>
      <c r="AI36" s="690"/>
      <c r="AJ36" s="690"/>
      <c r="AK36" s="690"/>
      <c r="AL36" s="691" t="s">
        <v>232</v>
      </c>
      <c r="AM36" s="692"/>
      <c r="AN36" s="692"/>
      <c r="AO36" s="693"/>
      <c r="AP36" s="235"/>
      <c r="AQ36" s="760" t="s">
        <v>326</v>
      </c>
      <c r="AR36" s="761"/>
      <c r="AS36" s="761"/>
      <c r="AT36" s="761"/>
      <c r="AU36" s="761"/>
      <c r="AV36" s="761"/>
      <c r="AW36" s="761"/>
      <c r="AX36" s="761"/>
      <c r="AY36" s="762"/>
      <c r="AZ36" s="675">
        <v>1542328</v>
      </c>
      <c r="BA36" s="676"/>
      <c r="BB36" s="676"/>
      <c r="BC36" s="676"/>
      <c r="BD36" s="676"/>
      <c r="BE36" s="676"/>
      <c r="BF36" s="763"/>
      <c r="BG36" s="697" t="s">
        <v>327</v>
      </c>
      <c r="BH36" s="698"/>
      <c r="BI36" s="698"/>
      <c r="BJ36" s="698"/>
      <c r="BK36" s="698"/>
      <c r="BL36" s="698"/>
      <c r="BM36" s="698"/>
      <c r="BN36" s="698"/>
      <c r="BO36" s="698"/>
      <c r="BP36" s="698"/>
      <c r="BQ36" s="698"/>
      <c r="BR36" s="698"/>
      <c r="BS36" s="698"/>
      <c r="BT36" s="698"/>
      <c r="BU36" s="699"/>
      <c r="BV36" s="675">
        <v>69583</v>
      </c>
      <c r="BW36" s="676"/>
      <c r="BX36" s="676"/>
      <c r="BY36" s="676"/>
      <c r="BZ36" s="676"/>
      <c r="CA36" s="676"/>
      <c r="CB36" s="763"/>
      <c r="CD36" s="701" t="s">
        <v>328</v>
      </c>
      <c r="CE36" s="702"/>
      <c r="CF36" s="702"/>
      <c r="CG36" s="702"/>
      <c r="CH36" s="702"/>
      <c r="CI36" s="702"/>
      <c r="CJ36" s="702"/>
      <c r="CK36" s="702"/>
      <c r="CL36" s="702"/>
      <c r="CM36" s="702"/>
      <c r="CN36" s="702"/>
      <c r="CO36" s="702"/>
      <c r="CP36" s="702"/>
      <c r="CQ36" s="703"/>
      <c r="CR36" s="686">
        <v>2304367</v>
      </c>
      <c r="CS36" s="687"/>
      <c r="CT36" s="687"/>
      <c r="CU36" s="687"/>
      <c r="CV36" s="687"/>
      <c r="CW36" s="687"/>
      <c r="CX36" s="687"/>
      <c r="CY36" s="688"/>
      <c r="CZ36" s="691">
        <v>15.9</v>
      </c>
      <c r="DA36" s="720"/>
      <c r="DB36" s="720"/>
      <c r="DC36" s="724"/>
      <c r="DD36" s="695">
        <v>2029659</v>
      </c>
      <c r="DE36" s="687"/>
      <c r="DF36" s="687"/>
      <c r="DG36" s="687"/>
      <c r="DH36" s="687"/>
      <c r="DI36" s="687"/>
      <c r="DJ36" s="687"/>
      <c r="DK36" s="688"/>
      <c r="DL36" s="695">
        <v>771786</v>
      </c>
      <c r="DM36" s="687"/>
      <c r="DN36" s="687"/>
      <c r="DO36" s="687"/>
      <c r="DP36" s="687"/>
      <c r="DQ36" s="687"/>
      <c r="DR36" s="687"/>
      <c r="DS36" s="687"/>
      <c r="DT36" s="687"/>
      <c r="DU36" s="687"/>
      <c r="DV36" s="688"/>
      <c r="DW36" s="691">
        <v>10.1</v>
      </c>
      <c r="DX36" s="720"/>
      <c r="DY36" s="720"/>
      <c r="DZ36" s="720"/>
      <c r="EA36" s="720"/>
      <c r="EB36" s="720"/>
      <c r="EC36" s="721"/>
    </row>
    <row r="37" spans="2:133" ht="11.25" customHeight="1" x14ac:dyDescent="0.15">
      <c r="B37" s="683" t="s">
        <v>329</v>
      </c>
      <c r="C37" s="684"/>
      <c r="D37" s="684"/>
      <c r="E37" s="684"/>
      <c r="F37" s="684"/>
      <c r="G37" s="684"/>
      <c r="H37" s="684"/>
      <c r="I37" s="684"/>
      <c r="J37" s="684"/>
      <c r="K37" s="684"/>
      <c r="L37" s="684"/>
      <c r="M37" s="684"/>
      <c r="N37" s="684"/>
      <c r="O37" s="684"/>
      <c r="P37" s="684"/>
      <c r="Q37" s="685"/>
      <c r="R37" s="686">
        <v>860062</v>
      </c>
      <c r="S37" s="687"/>
      <c r="T37" s="687"/>
      <c r="U37" s="687"/>
      <c r="V37" s="687"/>
      <c r="W37" s="687"/>
      <c r="X37" s="687"/>
      <c r="Y37" s="688"/>
      <c r="Z37" s="689">
        <v>5.7</v>
      </c>
      <c r="AA37" s="689"/>
      <c r="AB37" s="689"/>
      <c r="AC37" s="689"/>
      <c r="AD37" s="690" t="s">
        <v>232</v>
      </c>
      <c r="AE37" s="690"/>
      <c r="AF37" s="690"/>
      <c r="AG37" s="690"/>
      <c r="AH37" s="690"/>
      <c r="AI37" s="690"/>
      <c r="AJ37" s="690"/>
      <c r="AK37" s="690"/>
      <c r="AL37" s="691" t="s">
        <v>232</v>
      </c>
      <c r="AM37" s="692"/>
      <c r="AN37" s="692"/>
      <c r="AO37" s="693"/>
      <c r="AQ37" s="764" t="s">
        <v>330</v>
      </c>
      <c r="AR37" s="765"/>
      <c r="AS37" s="765"/>
      <c r="AT37" s="765"/>
      <c r="AU37" s="765"/>
      <c r="AV37" s="765"/>
      <c r="AW37" s="765"/>
      <c r="AX37" s="765"/>
      <c r="AY37" s="766"/>
      <c r="AZ37" s="686">
        <v>375352</v>
      </c>
      <c r="BA37" s="687"/>
      <c r="BB37" s="687"/>
      <c r="BC37" s="687"/>
      <c r="BD37" s="722"/>
      <c r="BE37" s="722"/>
      <c r="BF37" s="753"/>
      <c r="BG37" s="701" t="s">
        <v>331</v>
      </c>
      <c r="BH37" s="702"/>
      <c r="BI37" s="702"/>
      <c r="BJ37" s="702"/>
      <c r="BK37" s="702"/>
      <c r="BL37" s="702"/>
      <c r="BM37" s="702"/>
      <c r="BN37" s="702"/>
      <c r="BO37" s="702"/>
      <c r="BP37" s="702"/>
      <c r="BQ37" s="702"/>
      <c r="BR37" s="702"/>
      <c r="BS37" s="702"/>
      <c r="BT37" s="702"/>
      <c r="BU37" s="703"/>
      <c r="BV37" s="686">
        <v>60967</v>
      </c>
      <c r="BW37" s="687"/>
      <c r="BX37" s="687"/>
      <c r="BY37" s="687"/>
      <c r="BZ37" s="687"/>
      <c r="CA37" s="687"/>
      <c r="CB37" s="696"/>
      <c r="CD37" s="701" t="s">
        <v>332</v>
      </c>
      <c r="CE37" s="702"/>
      <c r="CF37" s="702"/>
      <c r="CG37" s="702"/>
      <c r="CH37" s="702"/>
      <c r="CI37" s="702"/>
      <c r="CJ37" s="702"/>
      <c r="CK37" s="702"/>
      <c r="CL37" s="702"/>
      <c r="CM37" s="702"/>
      <c r="CN37" s="702"/>
      <c r="CO37" s="702"/>
      <c r="CP37" s="702"/>
      <c r="CQ37" s="703"/>
      <c r="CR37" s="686">
        <v>1419107</v>
      </c>
      <c r="CS37" s="722"/>
      <c r="CT37" s="722"/>
      <c r="CU37" s="722"/>
      <c r="CV37" s="722"/>
      <c r="CW37" s="722"/>
      <c r="CX37" s="722"/>
      <c r="CY37" s="723"/>
      <c r="CZ37" s="691">
        <v>9.8000000000000007</v>
      </c>
      <c r="DA37" s="720"/>
      <c r="DB37" s="720"/>
      <c r="DC37" s="724"/>
      <c r="DD37" s="695">
        <v>1407907</v>
      </c>
      <c r="DE37" s="722"/>
      <c r="DF37" s="722"/>
      <c r="DG37" s="722"/>
      <c r="DH37" s="722"/>
      <c r="DI37" s="722"/>
      <c r="DJ37" s="722"/>
      <c r="DK37" s="723"/>
      <c r="DL37" s="695">
        <v>504787</v>
      </c>
      <c r="DM37" s="722"/>
      <c r="DN37" s="722"/>
      <c r="DO37" s="722"/>
      <c r="DP37" s="722"/>
      <c r="DQ37" s="722"/>
      <c r="DR37" s="722"/>
      <c r="DS37" s="722"/>
      <c r="DT37" s="722"/>
      <c r="DU37" s="722"/>
      <c r="DV37" s="723"/>
      <c r="DW37" s="691">
        <v>6.6</v>
      </c>
      <c r="DX37" s="720"/>
      <c r="DY37" s="720"/>
      <c r="DZ37" s="720"/>
      <c r="EA37" s="720"/>
      <c r="EB37" s="720"/>
      <c r="EC37" s="721"/>
    </row>
    <row r="38" spans="2:133" ht="11.25" customHeight="1" x14ac:dyDescent="0.15">
      <c r="B38" s="683" t="s">
        <v>333</v>
      </c>
      <c r="C38" s="684"/>
      <c r="D38" s="684"/>
      <c r="E38" s="684"/>
      <c r="F38" s="684"/>
      <c r="G38" s="684"/>
      <c r="H38" s="684"/>
      <c r="I38" s="684"/>
      <c r="J38" s="684"/>
      <c r="K38" s="684"/>
      <c r="L38" s="684"/>
      <c r="M38" s="684"/>
      <c r="N38" s="684"/>
      <c r="O38" s="684"/>
      <c r="P38" s="684"/>
      <c r="Q38" s="685"/>
      <c r="R38" s="686">
        <v>466155</v>
      </c>
      <c r="S38" s="687"/>
      <c r="T38" s="687"/>
      <c r="U38" s="687"/>
      <c r="V38" s="687"/>
      <c r="W38" s="687"/>
      <c r="X38" s="687"/>
      <c r="Y38" s="688"/>
      <c r="Z38" s="689">
        <v>3.1</v>
      </c>
      <c r="AA38" s="689"/>
      <c r="AB38" s="689"/>
      <c r="AC38" s="689"/>
      <c r="AD38" s="690">
        <v>8012</v>
      </c>
      <c r="AE38" s="690"/>
      <c r="AF38" s="690"/>
      <c r="AG38" s="690"/>
      <c r="AH38" s="690"/>
      <c r="AI38" s="690"/>
      <c r="AJ38" s="690"/>
      <c r="AK38" s="690"/>
      <c r="AL38" s="691">
        <v>0.1</v>
      </c>
      <c r="AM38" s="692"/>
      <c r="AN38" s="692"/>
      <c r="AO38" s="693"/>
      <c r="AQ38" s="764" t="s">
        <v>334</v>
      </c>
      <c r="AR38" s="765"/>
      <c r="AS38" s="765"/>
      <c r="AT38" s="765"/>
      <c r="AU38" s="765"/>
      <c r="AV38" s="765"/>
      <c r="AW38" s="765"/>
      <c r="AX38" s="765"/>
      <c r="AY38" s="766"/>
      <c r="AZ38" s="686">
        <v>10770</v>
      </c>
      <c r="BA38" s="687"/>
      <c r="BB38" s="687"/>
      <c r="BC38" s="687"/>
      <c r="BD38" s="722"/>
      <c r="BE38" s="722"/>
      <c r="BF38" s="753"/>
      <c r="BG38" s="701" t="s">
        <v>335</v>
      </c>
      <c r="BH38" s="702"/>
      <c r="BI38" s="702"/>
      <c r="BJ38" s="702"/>
      <c r="BK38" s="702"/>
      <c r="BL38" s="702"/>
      <c r="BM38" s="702"/>
      <c r="BN38" s="702"/>
      <c r="BO38" s="702"/>
      <c r="BP38" s="702"/>
      <c r="BQ38" s="702"/>
      <c r="BR38" s="702"/>
      <c r="BS38" s="702"/>
      <c r="BT38" s="702"/>
      <c r="BU38" s="703"/>
      <c r="BV38" s="686">
        <v>4814</v>
      </c>
      <c r="BW38" s="687"/>
      <c r="BX38" s="687"/>
      <c r="BY38" s="687"/>
      <c r="BZ38" s="687"/>
      <c r="CA38" s="687"/>
      <c r="CB38" s="696"/>
      <c r="CD38" s="701" t="s">
        <v>336</v>
      </c>
      <c r="CE38" s="702"/>
      <c r="CF38" s="702"/>
      <c r="CG38" s="702"/>
      <c r="CH38" s="702"/>
      <c r="CI38" s="702"/>
      <c r="CJ38" s="702"/>
      <c r="CK38" s="702"/>
      <c r="CL38" s="702"/>
      <c r="CM38" s="702"/>
      <c r="CN38" s="702"/>
      <c r="CO38" s="702"/>
      <c r="CP38" s="702"/>
      <c r="CQ38" s="703"/>
      <c r="CR38" s="686">
        <v>1531558</v>
      </c>
      <c r="CS38" s="687"/>
      <c r="CT38" s="687"/>
      <c r="CU38" s="687"/>
      <c r="CV38" s="687"/>
      <c r="CW38" s="687"/>
      <c r="CX38" s="687"/>
      <c r="CY38" s="688"/>
      <c r="CZ38" s="691">
        <v>10.5</v>
      </c>
      <c r="DA38" s="720"/>
      <c r="DB38" s="720"/>
      <c r="DC38" s="724"/>
      <c r="DD38" s="695">
        <v>1321098</v>
      </c>
      <c r="DE38" s="687"/>
      <c r="DF38" s="687"/>
      <c r="DG38" s="687"/>
      <c r="DH38" s="687"/>
      <c r="DI38" s="687"/>
      <c r="DJ38" s="687"/>
      <c r="DK38" s="688"/>
      <c r="DL38" s="695">
        <v>1232228</v>
      </c>
      <c r="DM38" s="687"/>
      <c r="DN38" s="687"/>
      <c r="DO38" s="687"/>
      <c r="DP38" s="687"/>
      <c r="DQ38" s="687"/>
      <c r="DR38" s="687"/>
      <c r="DS38" s="687"/>
      <c r="DT38" s="687"/>
      <c r="DU38" s="687"/>
      <c r="DV38" s="688"/>
      <c r="DW38" s="691">
        <v>16.100000000000001</v>
      </c>
      <c r="DX38" s="720"/>
      <c r="DY38" s="720"/>
      <c r="DZ38" s="720"/>
      <c r="EA38" s="720"/>
      <c r="EB38" s="720"/>
      <c r="EC38" s="721"/>
    </row>
    <row r="39" spans="2:133" ht="11.25" customHeight="1" x14ac:dyDescent="0.15">
      <c r="B39" s="683" t="s">
        <v>337</v>
      </c>
      <c r="C39" s="684"/>
      <c r="D39" s="684"/>
      <c r="E39" s="684"/>
      <c r="F39" s="684"/>
      <c r="G39" s="684"/>
      <c r="H39" s="684"/>
      <c r="I39" s="684"/>
      <c r="J39" s="684"/>
      <c r="K39" s="684"/>
      <c r="L39" s="684"/>
      <c r="M39" s="684"/>
      <c r="N39" s="684"/>
      <c r="O39" s="684"/>
      <c r="P39" s="684"/>
      <c r="Q39" s="685"/>
      <c r="R39" s="686">
        <v>1417400</v>
      </c>
      <c r="S39" s="687"/>
      <c r="T39" s="687"/>
      <c r="U39" s="687"/>
      <c r="V39" s="687"/>
      <c r="W39" s="687"/>
      <c r="X39" s="687"/>
      <c r="Y39" s="688"/>
      <c r="Z39" s="689">
        <v>9.4</v>
      </c>
      <c r="AA39" s="689"/>
      <c r="AB39" s="689"/>
      <c r="AC39" s="689"/>
      <c r="AD39" s="690" t="s">
        <v>137</v>
      </c>
      <c r="AE39" s="690"/>
      <c r="AF39" s="690"/>
      <c r="AG39" s="690"/>
      <c r="AH39" s="690"/>
      <c r="AI39" s="690"/>
      <c r="AJ39" s="690"/>
      <c r="AK39" s="690"/>
      <c r="AL39" s="691" t="s">
        <v>232</v>
      </c>
      <c r="AM39" s="692"/>
      <c r="AN39" s="692"/>
      <c r="AO39" s="693"/>
      <c r="AQ39" s="764" t="s">
        <v>338</v>
      </c>
      <c r="AR39" s="765"/>
      <c r="AS39" s="765"/>
      <c r="AT39" s="765"/>
      <c r="AU39" s="765"/>
      <c r="AV39" s="765"/>
      <c r="AW39" s="765"/>
      <c r="AX39" s="765"/>
      <c r="AY39" s="766"/>
      <c r="AZ39" s="686" t="s">
        <v>232</v>
      </c>
      <c r="BA39" s="687"/>
      <c r="BB39" s="687"/>
      <c r="BC39" s="687"/>
      <c r="BD39" s="722"/>
      <c r="BE39" s="722"/>
      <c r="BF39" s="753"/>
      <c r="BG39" s="701" t="s">
        <v>339</v>
      </c>
      <c r="BH39" s="702"/>
      <c r="BI39" s="702"/>
      <c r="BJ39" s="702"/>
      <c r="BK39" s="702"/>
      <c r="BL39" s="702"/>
      <c r="BM39" s="702"/>
      <c r="BN39" s="702"/>
      <c r="BO39" s="702"/>
      <c r="BP39" s="702"/>
      <c r="BQ39" s="702"/>
      <c r="BR39" s="702"/>
      <c r="BS39" s="702"/>
      <c r="BT39" s="702"/>
      <c r="BU39" s="703"/>
      <c r="BV39" s="686">
        <v>7771</v>
      </c>
      <c r="BW39" s="687"/>
      <c r="BX39" s="687"/>
      <c r="BY39" s="687"/>
      <c r="BZ39" s="687"/>
      <c r="CA39" s="687"/>
      <c r="CB39" s="696"/>
      <c r="CD39" s="701" t="s">
        <v>340</v>
      </c>
      <c r="CE39" s="702"/>
      <c r="CF39" s="702"/>
      <c r="CG39" s="702"/>
      <c r="CH39" s="702"/>
      <c r="CI39" s="702"/>
      <c r="CJ39" s="702"/>
      <c r="CK39" s="702"/>
      <c r="CL39" s="702"/>
      <c r="CM39" s="702"/>
      <c r="CN39" s="702"/>
      <c r="CO39" s="702"/>
      <c r="CP39" s="702"/>
      <c r="CQ39" s="703"/>
      <c r="CR39" s="686">
        <v>286785</v>
      </c>
      <c r="CS39" s="722"/>
      <c r="CT39" s="722"/>
      <c r="CU39" s="722"/>
      <c r="CV39" s="722"/>
      <c r="CW39" s="722"/>
      <c r="CX39" s="722"/>
      <c r="CY39" s="723"/>
      <c r="CZ39" s="691">
        <v>2</v>
      </c>
      <c r="DA39" s="720"/>
      <c r="DB39" s="720"/>
      <c r="DC39" s="724"/>
      <c r="DD39" s="695">
        <v>234117</v>
      </c>
      <c r="DE39" s="722"/>
      <c r="DF39" s="722"/>
      <c r="DG39" s="722"/>
      <c r="DH39" s="722"/>
      <c r="DI39" s="722"/>
      <c r="DJ39" s="722"/>
      <c r="DK39" s="723"/>
      <c r="DL39" s="695" t="s">
        <v>232</v>
      </c>
      <c r="DM39" s="722"/>
      <c r="DN39" s="722"/>
      <c r="DO39" s="722"/>
      <c r="DP39" s="722"/>
      <c r="DQ39" s="722"/>
      <c r="DR39" s="722"/>
      <c r="DS39" s="722"/>
      <c r="DT39" s="722"/>
      <c r="DU39" s="722"/>
      <c r="DV39" s="723"/>
      <c r="DW39" s="691" t="s">
        <v>232</v>
      </c>
      <c r="DX39" s="720"/>
      <c r="DY39" s="720"/>
      <c r="DZ39" s="720"/>
      <c r="EA39" s="720"/>
      <c r="EB39" s="720"/>
      <c r="EC39" s="721"/>
    </row>
    <row r="40" spans="2:133" ht="11.25" customHeight="1" x14ac:dyDescent="0.15">
      <c r="B40" s="683" t="s">
        <v>341</v>
      </c>
      <c r="C40" s="684"/>
      <c r="D40" s="684"/>
      <c r="E40" s="684"/>
      <c r="F40" s="684"/>
      <c r="G40" s="684"/>
      <c r="H40" s="684"/>
      <c r="I40" s="684"/>
      <c r="J40" s="684"/>
      <c r="K40" s="684"/>
      <c r="L40" s="684"/>
      <c r="M40" s="684"/>
      <c r="N40" s="684"/>
      <c r="O40" s="684"/>
      <c r="P40" s="684"/>
      <c r="Q40" s="685"/>
      <c r="R40" s="686" t="s">
        <v>232</v>
      </c>
      <c r="S40" s="687"/>
      <c r="T40" s="687"/>
      <c r="U40" s="687"/>
      <c r="V40" s="687"/>
      <c r="W40" s="687"/>
      <c r="X40" s="687"/>
      <c r="Y40" s="688"/>
      <c r="Z40" s="689" t="s">
        <v>232</v>
      </c>
      <c r="AA40" s="689"/>
      <c r="AB40" s="689"/>
      <c r="AC40" s="689"/>
      <c r="AD40" s="690" t="s">
        <v>232</v>
      </c>
      <c r="AE40" s="690"/>
      <c r="AF40" s="690"/>
      <c r="AG40" s="690"/>
      <c r="AH40" s="690"/>
      <c r="AI40" s="690"/>
      <c r="AJ40" s="690"/>
      <c r="AK40" s="690"/>
      <c r="AL40" s="691" t="s">
        <v>232</v>
      </c>
      <c r="AM40" s="692"/>
      <c r="AN40" s="692"/>
      <c r="AO40" s="693"/>
      <c r="AQ40" s="764" t="s">
        <v>342</v>
      </c>
      <c r="AR40" s="765"/>
      <c r="AS40" s="765"/>
      <c r="AT40" s="765"/>
      <c r="AU40" s="765"/>
      <c r="AV40" s="765"/>
      <c r="AW40" s="765"/>
      <c r="AX40" s="765"/>
      <c r="AY40" s="766"/>
      <c r="AZ40" s="686" t="s">
        <v>232</v>
      </c>
      <c r="BA40" s="687"/>
      <c r="BB40" s="687"/>
      <c r="BC40" s="687"/>
      <c r="BD40" s="722"/>
      <c r="BE40" s="722"/>
      <c r="BF40" s="753"/>
      <c r="BG40" s="767" t="s">
        <v>343</v>
      </c>
      <c r="BH40" s="768"/>
      <c r="BI40" s="768"/>
      <c r="BJ40" s="768"/>
      <c r="BK40" s="768"/>
      <c r="BL40" s="236"/>
      <c r="BM40" s="702" t="s">
        <v>344</v>
      </c>
      <c r="BN40" s="702"/>
      <c r="BO40" s="702"/>
      <c r="BP40" s="702"/>
      <c r="BQ40" s="702"/>
      <c r="BR40" s="702"/>
      <c r="BS40" s="702"/>
      <c r="BT40" s="702"/>
      <c r="BU40" s="703"/>
      <c r="BV40" s="686">
        <v>91</v>
      </c>
      <c r="BW40" s="687"/>
      <c r="BX40" s="687"/>
      <c r="BY40" s="687"/>
      <c r="BZ40" s="687"/>
      <c r="CA40" s="687"/>
      <c r="CB40" s="696"/>
      <c r="CD40" s="701" t="s">
        <v>345</v>
      </c>
      <c r="CE40" s="702"/>
      <c r="CF40" s="702"/>
      <c r="CG40" s="702"/>
      <c r="CH40" s="702"/>
      <c r="CI40" s="702"/>
      <c r="CJ40" s="702"/>
      <c r="CK40" s="702"/>
      <c r="CL40" s="702"/>
      <c r="CM40" s="702"/>
      <c r="CN40" s="702"/>
      <c r="CO40" s="702"/>
      <c r="CP40" s="702"/>
      <c r="CQ40" s="703"/>
      <c r="CR40" s="686">
        <v>250560</v>
      </c>
      <c r="CS40" s="687"/>
      <c r="CT40" s="687"/>
      <c r="CU40" s="687"/>
      <c r="CV40" s="687"/>
      <c r="CW40" s="687"/>
      <c r="CX40" s="687"/>
      <c r="CY40" s="688"/>
      <c r="CZ40" s="691">
        <v>1.7</v>
      </c>
      <c r="DA40" s="720"/>
      <c r="DB40" s="720"/>
      <c r="DC40" s="724"/>
      <c r="DD40" s="695" t="s">
        <v>232</v>
      </c>
      <c r="DE40" s="687"/>
      <c r="DF40" s="687"/>
      <c r="DG40" s="687"/>
      <c r="DH40" s="687"/>
      <c r="DI40" s="687"/>
      <c r="DJ40" s="687"/>
      <c r="DK40" s="688"/>
      <c r="DL40" s="695" t="s">
        <v>232</v>
      </c>
      <c r="DM40" s="687"/>
      <c r="DN40" s="687"/>
      <c r="DO40" s="687"/>
      <c r="DP40" s="687"/>
      <c r="DQ40" s="687"/>
      <c r="DR40" s="687"/>
      <c r="DS40" s="687"/>
      <c r="DT40" s="687"/>
      <c r="DU40" s="687"/>
      <c r="DV40" s="688"/>
      <c r="DW40" s="691" t="s">
        <v>232</v>
      </c>
      <c r="DX40" s="720"/>
      <c r="DY40" s="720"/>
      <c r="DZ40" s="720"/>
      <c r="EA40" s="720"/>
      <c r="EB40" s="720"/>
      <c r="EC40" s="721"/>
    </row>
    <row r="41" spans="2:133" ht="11.25" customHeight="1" x14ac:dyDescent="0.15">
      <c r="B41" s="683" t="s">
        <v>346</v>
      </c>
      <c r="C41" s="684"/>
      <c r="D41" s="684"/>
      <c r="E41" s="684"/>
      <c r="F41" s="684"/>
      <c r="G41" s="684"/>
      <c r="H41" s="684"/>
      <c r="I41" s="684"/>
      <c r="J41" s="684"/>
      <c r="K41" s="684"/>
      <c r="L41" s="684"/>
      <c r="M41" s="684"/>
      <c r="N41" s="684"/>
      <c r="O41" s="684"/>
      <c r="P41" s="684"/>
      <c r="Q41" s="685"/>
      <c r="R41" s="686">
        <v>440000</v>
      </c>
      <c r="S41" s="687"/>
      <c r="T41" s="687"/>
      <c r="U41" s="687"/>
      <c r="V41" s="687"/>
      <c r="W41" s="687"/>
      <c r="X41" s="687"/>
      <c r="Y41" s="688"/>
      <c r="Z41" s="689">
        <v>2.9</v>
      </c>
      <c r="AA41" s="689"/>
      <c r="AB41" s="689"/>
      <c r="AC41" s="689"/>
      <c r="AD41" s="690" t="s">
        <v>232</v>
      </c>
      <c r="AE41" s="690"/>
      <c r="AF41" s="690"/>
      <c r="AG41" s="690"/>
      <c r="AH41" s="690"/>
      <c r="AI41" s="690"/>
      <c r="AJ41" s="690"/>
      <c r="AK41" s="690"/>
      <c r="AL41" s="691" t="s">
        <v>232</v>
      </c>
      <c r="AM41" s="692"/>
      <c r="AN41" s="692"/>
      <c r="AO41" s="693"/>
      <c r="AQ41" s="764" t="s">
        <v>347</v>
      </c>
      <c r="AR41" s="765"/>
      <c r="AS41" s="765"/>
      <c r="AT41" s="765"/>
      <c r="AU41" s="765"/>
      <c r="AV41" s="765"/>
      <c r="AW41" s="765"/>
      <c r="AX41" s="765"/>
      <c r="AY41" s="766"/>
      <c r="AZ41" s="686">
        <v>271252</v>
      </c>
      <c r="BA41" s="687"/>
      <c r="BB41" s="687"/>
      <c r="BC41" s="687"/>
      <c r="BD41" s="722"/>
      <c r="BE41" s="722"/>
      <c r="BF41" s="753"/>
      <c r="BG41" s="767"/>
      <c r="BH41" s="768"/>
      <c r="BI41" s="768"/>
      <c r="BJ41" s="768"/>
      <c r="BK41" s="768"/>
      <c r="BL41" s="236"/>
      <c r="BM41" s="702" t="s">
        <v>348</v>
      </c>
      <c r="BN41" s="702"/>
      <c r="BO41" s="702"/>
      <c r="BP41" s="702"/>
      <c r="BQ41" s="702"/>
      <c r="BR41" s="702"/>
      <c r="BS41" s="702"/>
      <c r="BT41" s="702"/>
      <c r="BU41" s="703"/>
      <c r="BV41" s="686" t="s">
        <v>232</v>
      </c>
      <c r="BW41" s="687"/>
      <c r="BX41" s="687"/>
      <c r="BY41" s="687"/>
      <c r="BZ41" s="687"/>
      <c r="CA41" s="687"/>
      <c r="CB41" s="696"/>
      <c r="CD41" s="701" t="s">
        <v>349</v>
      </c>
      <c r="CE41" s="702"/>
      <c r="CF41" s="702"/>
      <c r="CG41" s="702"/>
      <c r="CH41" s="702"/>
      <c r="CI41" s="702"/>
      <c r="CJ41" s="702"/>
      <c r="CK41" s="702"/>
      <c r="CL41" s="702"/>
      <c r="CM41" s="702"/>
      <c r="CN41" s="702"/>
      <c r="CO41" s="702"/>
      <c r="CP41" s="702"/>
      <c r="CQ41" s="703"/>
      <c r="CR41" s="686" t="s">
        <v>232</v>
      </c>
      <c r="CS41" s="722"/>
      <c r="CT41" s="722"/>
      <c r="CU41" s="722"/>
      <c r="CV41" s="722"/>
      <c r="CW41" s="722"/>
      <c r="CX41" s="722"/>
      <c r="CY41" s="723"/>
      <c r="CZ41" s="691" t="s">
        <v>232</v>
      </c>
      <c r="DA41" s="720"/>
      <c r="DB41" s="720"/>
      <c r="DC41" s="724"/>
      <c r="DD41" s="695" t="s">
        <v>232</v>
      </c>
      <c r="DE41" s="722"/>
      <c r="DF41" s="722"/>
      <c r="DG41" s="722"/>
      <c r="DH41" s="722"/>
      <c r="DI41" s="722"/>
      <c r="DJ41" s="722"/>
      <c r="DK41" s="723"/>
      <c r="DL41" s="773"/>
      <c r="DM41" s="774"/>
      <c r="DN41" s="774"/>
      <c r="DO41" s="774"/>
      <c r="DP41" s="774"/>
      <c r="DQ41" s="774"/>
      <c r="DR41" s="774"/>
      <c r="DS41" s="774"/>
      <c r="DT41" s="774"/>
      <c r="DU41" s="774"/>
      <c r="DV41" s="775"/>
      <c r="DW41" s="776"/>
      <c r="DX41" s="777"/>
      <c r="DY41" s="777"/>
      <c r="DZ41" s="777"/>
      <c r="EA41" s="777"/>
      <c r="EB41" s="777"/>
      <c r="EC41" s="778"/>
    </row>
    <row r="42" spans="2:133" ht="11.25" customHeight="1" x14ac:dyDescent="0.15">
      <c r="B42" s="736" t="s">
        <v>350</v>
      </c>
      <c r="C42" s="737"/>
      <c r="D42" s="737"/>
      <c r="E42" s="737"/>
      <c r="F42" s="737"/>
      <c r="G42" s="737"/>
      <c r="H42" s="737"/>
      <c r="I42" s="737"/>
      <c r="J42" s="737"/>
      <c r="K42" s="737"/>
      <c r="L42" s="737"/>
      <c r="M42" s="737"/>
      <c r="N42" s="737"/>
      <c r="O42" s="737"/>
      <c r="P42" s="737"/>
      <c r="Q42" s="738"/>
      <c r="R42" s="771">
        <v>15051490</v>
      </c>
      <c r="S42" s="772"/>
      <c r="T42" s="772"/>
      <c r="U42" s="772"/>
      <c r="V42" s="772"/>
      <c r="W42" s="772"/>
      <c r="X42" s="772"/>
      <c r="Y42" s="780"/>
      <c r="Z42" s="781">
        <v>100</v>
      </c>
      <c r="AA42" s="781"/>
      <c r="AB42" s="781"/>
      <c r="AC42" s="781"/>
      <c r="AD42" s="782">
        <v>7199603</v>
      </c>
      <c r="AE42" s="782"/>
      <c r="AF42" s="782"/>
      <c r="AG42" s="782"/>
      <c r="AH42" s="782"/>
      <c r="AI42" s="782"/>
      <c r="AJ42" s="782"/>
      <c r="AK42" s="782"/>
      <c r="AL42" s="783">
        <v>100</v>
      </c>
      <c r="AM42" s="758"/>
      <c r="AN42" s="758"/>
      <c r="AO42" s="784"/>
      <c r="AQ42" s="785" t="s">
        <v>351</v>
      </c>
      <c r="AR42" s="786"/>
      <c r="AS42" s="786"/>
      <c r="AT42" s="786"/>
      <c r="AU42" s="786"/>
      <c r="AV42" s="786"/>
      <c r="AW42" s="786"/>
      <c r="AX42" s="786"/>
      <c r="AY42" s="787"/>
      <c r="AZ42" s="771">
        <v>884954</v>
      </c>
      <c r="BA42" s="772"/>
      <c r="BB42" s="772"/>
      <c r="BC42" s="772"/>
      <c r="BD42" s="757"/>
      <c r="BE42" s="757"/>
      <c r="BF42" s="759"/>
      <c r="BG42" s="769"/>
      <c r="BH42" s="770"/>
      <c r="BI42" s="770"/>
      <c r="BJ42" s="770"/>
      <c r="BK42" s="770"/>
      <c r="BL42" s="237"/>
      <c r="BM42" s="712" t="s">
        <v>352</v>
      </c>
      <c r="BN42" s="712"/>
      <c r="BO42" s="712"/>
      <c r="BP42" s="712"/>
      <c r="BQ42" s="712"/>
      <c r="BR42" s="712"/>
      <c r="BS42" s="712"/>
      <c r="BT42" s="712"/>
      <c r="BU42" s="713"/>
      <c r="BV42" s="771">
        <v>331</v>
      </c>
      <c r="BW42" s="772"/>
      <c r="BX42" s="772"/>
      <c r="BY42" s="772"/>
      <c r="BZ42" s="772"/>
      <c r="CA42" s="772"/>
      <c r="CB42" s="779"/>
      <c r="CD42" s="683" t="s">
        <v>353</v>
      </c>
      <c r="CE42" s="684"/>
      <c r="CF42" s="684"/>
      <c r="CG42" s="684"/>
      <c r="CH42" s="684"/>
      <c r="CI42" s="684"/>
      <c r="CJ42" s="684"/>
      <c r="CK42" s="684"/>
      <c r="CL42" s="684"/>
      <c r="CM42" s="684"/>
      <c r="CN42" s="684"/>
      <c r="CO42" s="684"/>
      <c r="CP42" s="684"/>
      <c r="CQ42" s="685"/>
      <c r="CR42" s="686">
        <v>2210877</v>
      </c>
      <c r="CS42" s="687"/>
      <c r="CT42" s="687"/>
      <c r="CU42" s="687"/>
      <c r="CV42" s="687"/>
      <c r="CW42" s="687"/>
      <c r="CX42" s="687"/>
      <c r="CY42" s="688"/>
      <c r="CZ42" s="691">
        <v>15.2</v>
      </c>
      <c r="DA42" s="692"/>
      <c r="DB42" s="692"/>
      <c r="DC42" s="704"/>
      <c r="DD42" s="695">
        <v>442054</v>
      </c>
      <c r="DE42" s="687"/>
      <c r="DF42" s="687"/>
      <c r="DG42" s="687"/>
      <c r="DH42" s="687"/>
      <c r="DI42" s="687"/>
      <c r="DJ42" s="687"/>
      <c r="DK42" s="688"/>
      <c r="DL42" s="773"/>
      <c r="DM42" s="774"/>
      <c r="DN42" s="774"/>
      <c r="DO42" s="774"/>
      <c r="DP42" s="774"/>
      <c r="DQ42" s="774"/>
      <c r="DR42" s="774"/>
      <c r="DS42" s="774"/>
      <c r="DT42" s="774"/>
      <c r="DU42" s="774"/>
      <c r="DV42" s="775"/>
      <c r="DW42" s="776"/>
      <c r="DX42" s="777"/>
      <c r="DY42" s="777"/>
      <c r="DZ42" s="777"/>
      <c r="EA42" s="777"/>
      <c r="EB42" s="777"/>
      <c r="EC42" s="778"/>
    </row>
    <row r="43" spans="2:133" ht="11.25" customHeight="1" x14ac:dyDescent="0.15">
      <c r="BV43" s="238"/>
      <c r="BW43" s="238"/>
      <c r="BX43" s="238"/>
      <c r="BY43" s="238"/>
      <c r="BZ43" s="238"/>
      <c r="CA43" s="238"/>
      <c r="CB43" s="238"/>
      <c r="CD43" s="683" t="s">
        <v>354</v>
      </c>
      <c r="CE43" s="684"/>
      <c r="CF43" s="684"/>
      <c r="CG43" s="684"/>
      <c r="CH43" s="684"/>
      <c r="CI43" s="684"/>
      <c r="CJ43" s="684"/>
      <c r="CK43" s="684"/>
      <c r="CL43" s="684"/>
      <c r="CM43" s="684"/>
      <c r="CN43" s="684"/>
      <c r="CO43" s="684"/>
      <c r="CP43" s="684"/>
      <c r="CQ43" s="685"/>
      <c r="CR43" s="686">
        <v>116987</v>
      </c>
      <c r="CS43" s="722"/>
      <c r="CT43" s="722"/>
      <c r="CU43" s="722"/>
      <c r="CV43" s="722"/>
      <c r="CW43" s="722"/>
      <c r="CX43" s="722"/>
      <c r="CY43" s="723"/>
      <c r="CZ43" s="691">
        <v>0.8</v>
      </c>
      <c r="DA43" s="720"/>
      <c r="DB43" s="720"/>
      <c r="DC43" s="724"/>
      <c r="DD43" s="695">
        <v>116987</v>
      </c>
      <c r="DE43" s="722"/>
      <c r="DF43" s="722"/>
      <c r="DG43" s="722"/>
      <c r="DH43" s="722"/>
      <c r="DI43" s="722"/>
      <c r="DJ43" s="722"/>
      <c r="DK43" s="723"/>
      <c r="DL43" s="773"/>
      <c r="DM43" s="774"/>
      <c r="DN43" s="774"/>
      <c r="DO43" s="774"/>
      <c r="DP43" s="774"/>
      <c r="DQ43" s="774"/>
      <c r="DR43" s="774"/>
      <c r="DS43" s="774"/>
      <c r="DT43" s="774"/>
      <c r="DU43" s="774"/>
      <c r="DV43" s="775"/>
      <c r="DW43" s="776"/>
      <c r="DX43" s="777"/>
      <c r="DY43" s="777"/>
      <c r="DZ43" s="777"/>
      <c r="EA43" s="777"/>
      <c r="EB43" s="777"/>
      <c r="EC43" s="778"/>
    </row>
    <row r="44" spans="2:133" ht="11.25" customHeight="1" x14ac:dyDescent="0.15">
      <c r="CD44" s="798" t="s">
        <v>302</v>
      </c>
      <c r="CE44" s="799"/>
      <c r="CF44" s="683" t="s">
        <v>355</v>
      </c>
      <c r="CG44" s="684"/>
      <c r="CH44" s="684"/>
      <c r="CI44" s="684"/>
      <c r="CJ44" s="684"/>
      <c r="CK44" s="684"/>
      <c r="CL44" s="684"/>
      <c r="CM44" s="684"/>
      <c r="CN44" s="684"/>
      <c r="CO44" s="684"/>
      <c r="CP44" s="684"/>
      <c r="CQ44" s="685"/>
      <c r="CR44" s="686">
        <v>1940098</v>
      </c>
      <c r="CS44" s="687"/>
      <c r="CT44" s="687"/>
      <c r="CU44" s="687"/>
      <c r="CV44" s="687"/>
      <c r="CW44" s="687"/>
      <c r="CX44" s="687"/>
      <c r="CY44" s="688"/>
      <c r="CZ44" s="691">
        <v>13.3</v>
      </c>
      <c r="DA44" s="692"/>
      <c r="DB44" s="692"/>
      <c r="DC44" s="704"/>
      <c r="DD44" s="695">
        <v>257050</v>
      </c>
      <c r="DE44" s="687"/>
      <c r="DF44" s="687"/>
      <c r="DG44" s="687"/>
      <c r="DH44" s="687"/>
      <c r="DI44" s="687"/>
      <c r="DJ44" s="687"/>
      <c r="DK44" s="688"/>
      <c r="DL44" s="773"/>
      <c r="DM44" s="774"/>
      <c r="DN44" s="774"/>
      <c r="DO44" s="774"/>
      <c r="DP44" s="774"/>
      <c r="DQ44" s="774"/>
      <c r="DR44" s="774"/>
      <c r="DS44" s="774"/>
      <c r="DT44" s="774"/>
      <c r="DU44" s="774"/>
      <c r="DV44" s="775"/>
      <c r="DW44" s="776"/>
      <c r="DX44" s="777"/>
      <c r="DY44" s="777"/>
      <c r="DZ44" s="777"/>
      <c r="EA44" s="777"/>
      <c r="EB44" s="777"/>
      <c r="EC44" s="778"/>
    </row>
    <row r="45" spans="2:133" ht="11.25" customHeight="1" x14ac:dyDescent="0.15">
      <c r="CD45" s="800"/>
      <c r="CE45" s="801"/>
      <c r="CF45" s="683" t="s">
        <v>356</v>
      </c>
      <c r="CG45" s="684"/>
      <c r="CH45" s="684"/>
      <c r="CI45" s="684"/>
      <c r="CJ45" s="684"/>
      <c r="CK45" s="684"/>
      <c r="CL45" s="684"/>
      <c r="CM45" s="684"/>
      <c r="CN45" s="684"/>
      <c r="CO45" s="684"/>
      <c r="CP45" s="684"/>
      <c r="CQ45" s="685"/>
      <c r="CR45" s="686">
        <v>801724</v>
      </c>
      <c r="CS45" s="722"/>
      <c r="CT45" s="722"/>
      <c r="CU45" s="722"/>
      <c r="CV45" s="722"/>
      <c r="CW45" s="722"/>
      <c r="CX45" s="722"/>
      <c r="CY45" s="723"/>
      <c r="CZ45" s="691">
        <v>5.5</v>
      </c>
      <c r="DA45" s="720"/>
      <c r="DB45" s="720"/>
      <c r="DC45" s="724"/>
      <c r="DD45" s="695">
        <v>16864</v>
      </c>
      <c r="DE45" s="722"/>
      <c r="DF45" s="722"/>
      <c r="DG45" s="722"/>
      <c r="DH45" s="722"/>
      <c r="DI45" s="722"/>
      <c r="DJ45" s="722"/>
      <c r="DK45" s="723"/>
      <c r="DL45" s="773"/>
      <c r="DM45" s="774"/>
      <c r="DN45" s="774"/>
      <c r="DO45" s="774"/>
      <c r="DP45" s="774"/>
      <c r="DQ45" s="774"/>
      <c r="DR45" s="774"/>
      <c r="DS45" s="774"/>
      <c r="DT45" s="774"/>
      <c r="DU45" s="774"/>
      <c r="DV45" s="775"/>
      <c r="DW45" s="776"/>
      <c r="DX45" s="777"/>
      <c r="DY45" s="777"/>
      <c r="DZ45" s="777"/>
      <c r="EA45" s="777"/>
      <c r="EB45" s="777"/>
      <c r="EC45" s="778"/>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800"/>
      <c r="CE46" s="801"/>
      <c r="CF46" s="683" t="s">
        <v>358</v>
      </c>
      <c r="CG46" s="684"/>
      <c r="CH46" s="684"/>
      <c r="CI46" s="684"/>
      <c r="CJ46" s="684"/>
      <c r="CK46" s="684"/>
      <c r="CL46" s="684"/>
      <c r="CM46" s="684"/>
      <c r="CN46" s="684"/>
      <c r="CO46" s="684"/>
      <c r="CP46" s="684"/>
      <c r="CQ46" s="685"/>
      <c r="CR46" s="686">
        <v>1096849</v>
      </c>
      <c r="CS46" s="687"/>
      <c r="CT46" s="687"/>
      <c r="CU46" s="687"/>
      <c r="CV46" s="687"/>
      <c r="CW46" s="687"/>
      <c r="CX46" s="687"/>
      <c r="CY46" s="688"/>
      <c r="CZ46" s="691">
        <v>7.5</v>
      </c>
      <c r="DA46" s="692"/>
      <c r="DB46" s="692"/>
      <c r="DC46" s="704"/>
      <c r="DD46" s="695">
        <v>229661</v>
      </c>
      <c r="DE46" s="687"/>
      <c r="DF46" s="687"/>
      <c r="DG46" s="687"/>
      <c r="DH46" s="687"/>
      <c r="DI46" s="687"/>
      <c r="DJ46" s="687"/>
      <c r="DK46" s="688"/>
      <c r="DL46" s="773"/>
      <c r="DM46" s="774"/>
      <c r="DN46" s="774"/>
      <c r="DO46" s="774"/>
      <c r="DP46" s="774"/>
      <c r="DQ46" s="774"/>
      <c r="DR46" s="774"/>
      <c r="DS46" s="774"/>
      <c r="DT46" s="774"/>
      <c r="DU46" s="774"/>
      <c r="DV46" s="775"/>
      <c r="DW46" s="776"/>
      <c r="DX46" s="777"/>
      <c r="DY46" s="777"/>
      <c r="DZ46" s="777"/>
      <c r="EA46" s="777"/>
      <c r="EB46" s="777"/>
      <c r="EC46" s="778"/>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00"/>
      <c r="CE47" s="801"/>
      <c r="CF47" s="683" t="s">
        <v>360</v>
      </c>
      <c r="CG47" s="684"/>
      <c r="CH47" s="684"/>
      <c r="CI47" s="684"/>
      <c r="CJ47" s="684"/>
      <c r="CK47" s="684"/>
      <c r="CL47" s="684"/>
      <c r="CM47" s="684"/>
      <c r="CN47" s="684"/>
      <c r="CO47" s="684"/>
      <c r="CP47" s="684"/>
      <c r="CQ47" s="685"/>
      <c r="CR47" s="686">
        <v>270779</v>
      </c>
      <c r="CS47" s="722"/>
      <c r="CT47" s="722"/>
      <c r="CU47" s="722"/>
      <c r="CV47" s="722"/>
      <c r="CW47" s="722"/>
      <c r="CX47" s="722"/>
      <c r="CY47" s="723"/>
      <c r="CZ47" s="691">
        <v>1.9</v>
      </c>
      <c r="DA47" s="720"/>
      <c r="DB47" s="720"/>
      <c r="DC47" s="724"/>
      <c r="DD47" s="695">
        <v>185004</v>
      </c>
      <c r="DE47" s="722"/>
      <c r="DF47" s="722"/>
      <c r="DG47" s="722"/>
      <c r="DH47" s="722"/>
      <c r="DI47" s="722"/>
      <c r="DJ47" s="722"/>
      <c r="DK47" s="723"/>
      <c r="DL47" s="773"/>
      <c r="DM47" s="774"/>
      <c r="DN47" s="774"/>
      <c r="DO47" s="774"/>
      <c r="DP47" s="774"/>
      <c r="DQ47" s="774"/>
      <c r="DR47" s="774"/>
      <c r="DS47" s="774"/>
      <c r="DT47" s="774"/>
      <c r="DU47" s="774"/>
      <c r="DV47" s="775"/>
      <c r="DW47" s="776"/>
      <c r="DX47" s="777"/>
      <c r="DY47" s="777"/>
      <c r="DZ47" s="777"/>
      <c r="EA47" s="777"/>
      <c r="EB47" s="777"/>
      <c r="EC47" s="778"/>
    </row>
    <row r="48" spans="2:133" x14ac:dyDescent="0.15">
      <c r="B48" s="241" t="s">
        <v>361</v>
      </c>
      <c r="CD48" s="802"/>
      <c r="CE48" s="803"/>
      <c r="CF48" s="683" t="s">
        <v>362</v>
      </c>
      <c r="CG48" s="684"/>
      <c r="CH48" s="684"/>
      <c r="CI48" s="684"/>
      <c r="CJ48" s="684"/>
      <c r="CK48" s="684"/>
      <c r="CL48" s="684"/>
      <c r="CM48" s="684"/>
      <c r="CN48" s="684"/>
      <c r="CO48" s="684"/>
      <c r="CP48" s="684"/>
      <c r="CQ48" s="685"/>
      <c r="CR48" s="686" t="s">
        <v>127</v>
      </c>
      <c r="CS48" s="687"/>
      <c r="CT48" s="687"/>
      <c r="CU48" s="687"/>
      <c r="CV48" s="687"/>
      <c r="CW48" s="687"/>
      <c r="CX48" s="687"/>
      <c r="CY48" s="688"/>
      <c r="CZ48" s="691" t="s">
        <v>127</v>
      </c>
      <c r="DA48" s="692"/>
      <c r="DB48" s="692"/>
      <c r="DC48" s="704"/>
      <c r="DD48" s="695" t="s">
        <v>232</v>
      </c>
      <c r="DE48" s="687"/>
      <c r="DF48" s="687"/>
      <c r="DG48" s="687"/>
      <c r="DH48" s="687"/>
      <c r="DI48" s="687"/>
      <c r="DJ48" s="687"/>
      <c r="DK48" s="688"/>
      <c r="DL48" s="773"/>
      <c r="DM48" s="774"/>
      <c r="DN48" s="774"/>
      <c r="DO48" s="774"/>
      <c r="DP48" s="774"/>
      <c r="DQ48" s="774"/>
      <c r="DR48" s="774"/>
      <c r="DS48" s="774"/>
      <c r="DT48" s="774"/>
      <c r="DU48" s="774"/>
      <c r="DV48" s="775"/>
      <c r="DW48" s="776"/>
      <c r="DX48" s="777"/>
      <c r="DY48" s="777"/>
      <c r="DZ48" s="777"/>
      <c r="EA48" s="777"/>
      <c r="EB48" s="777"/>
      <c r="EC48" s="778"/>
    </row>
    <row r="49" spans="82:133" ht="11.25" customHeight="1" x14ac:dyDescent="0.15">
      <c r="CD49" s="736" t="s">
        <v>363</v>
      </c>
      <c r="CE49" s="737"/>
      <c r="CF49" s="737"/>
      <c r="CG49" s="737"/>
      <c r="CH49" s="737"/>
      <c r="CI49" s="737"/>
      <c r="CJ49" s="737"/>
      <c r="CK49" s="737"/>
      <c r="CL49" s="737"/>
      <c r="CM49" s="737"/>
      <c r="CN49" s="737"/>
      <c r="CO49" s="737"/>
      <c r="CP49" s="737"/>
      <c r="CQ49" s="738"/>
      <c r="CR49" s="771">
        <v>14534576</v>
      </c>
      <c r="CS49" s="757"/>
      <c r="CT49" s="757"/>
      <c r="CU49" s="757"/>
      <c r="CV49" s="757"/>
      <c r="CW49" s="757"/>
      <c r="CX49" s="757"/>
      <c r="CY49" s="788"/>
      <c r="CZ49" s="783">
        <v>100</v>
      </c>
      <c r="DA49" s="789"/>
      <c r="DB49" s="789"/>
      <c r="DC49" s="790"/>
      <c r="DD49" s="791">
        <v>9217444</v>
      </c>
      <c r="DE49" s="757"/>
      <c r="DF49" s="757"/>
      <c r="DG49" s="757"/>
      <c r="DH49" s="757"/>
      <c r="DI49" s="757"/>
      <c r="DJ49" s="757"/>
      <c r="DK49" s="788"/>
      <c r="DL49" s="792"/>
      <c r="DM49" s="793"/>
      <c r="DN49" s="793"/>
      <c r="DO49" s="793"/>
      <c r="DP49" s="793"/>
      <c r="DQ49" s="793"/>
      <c r="DR49" s="793"/>
      <c r="DS49" s="793"/>
      <c r="DT49" s="793"/>
      <c r="DU49" s="793"/>
      <c r="DV49" s="794"/>
      <c r="DW49" s="795"/>
      <c r="DX49" s="796"/>
      <c r="DY49" s="796"/>
      <c r="DZ49" s="796"/>
      <c r="EA49" s="796"/>
      <c r="EB49" s="796"/>
      <c r="EC49" s="797"/>
    </row>
  </sheetData>
  <sheetProtection algorithmName="SHA-512" hashValue="/MUuGF8OM2UXbJkrc+Uf94r7Ggp63fX3kfpCt4W6DodYCihXeguPQkdALcxAYORdMiwkLEwB0g5AT+yrxbzccA==" saltValue="9BHIsZQuCcoKNflRiejlO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3" t="s">
        <v>365</v>
      </c>
      <c r="DK2" s="834"/>
      <c r="DL2" s="834"/>
      <c r="DM2" s="834"/>
      <c r="DN2" s="834"/>
      <c r="DO2" s="835"/>
      <c r="DP2" s="250"/>
      <c r="DQ2" s="833" t="s">
        <v>366</v>
      </c>
      <c r="DR2" s="834"/>
      <c r="DS2" s="834"/>
      <c r="DT2" s="834"/>
      <c r="DU2" s="834"/>
      <c r="DV2" s="834"/>
      <c r="DW2" s="834"/>
      <c r="DX2" s="834"/>
      <c r="DY2" s="834"/>
      <c r="DZ2" s="83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6" t="s">
        <v>367</v>
      </c>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7" t="s">
        <v>369</v>
      </c>
      <c r="B5" s="828"/>
      <c r="C5" s="828"/>
      <c r="D5" s="828"/>
      <c r="E5" s="828"/>
      <c r="F5" s="828"/>
      <c r="G5" s="828"/>
      <c r="H5" s="828"/>
      <c r="I5" s="828"/>
      <c r="J5" s="828"/>
      <c r="K5" s="828"/>
      <c r="L5" s="828"/>
      <c r="M5" s="828"/>
      <c r="N5" s="828"/>
      <c r="O5" s="828"/>
      <c r="P5" s="829"/>
      <c r="Q5" s="804" t="s">
        <v>370</v>
      </c>
      <c r="R5" s="805"/>
      <c r="S5" s="805"/>
      <c r="T5" s="805"/>
      <c r="U5" s="806"/>
      <c r="V5" s="804" t="s">
        <v>371</v>
      </c>
      <c r="W5" s="805"/>
      <c r="X5" s="805"/>
      <c r="Y5" s="805"/>
      <c r="Z5" s="806"/>
      <c r="AA5" s="804" t="s">
        <v>372</v>
      </c>
      <c r="AB5" s="805"/>
      <c r="AC5" s="805"/>
      <c r="AD5" s="805"/>
      <c r="AE5" s="805"/>
      <c r="AF5" s="837" t="s">
        <v>373</v>
      </c>
      <c r="AG5" s="805"/>
      <c r="AH5" s="805"/>
      <c r="AI5" s="805"/>
      <c r="AJ5" s="816"/>
      <c r="AK5" s="805" t="s">
        <v>374</v>
      </c>
      <c r="AL5" s="805"/>
      <c r="AM5" s="805"/>
      <c r="AN5" s="805"/>
      <c r="AO5" s="806"/>
      <c r="AP5" s="804" t="s">
        <v>375</v>
      </c>
      <c r="AQ5" s="805"/>
      <c r="AR5" s="805"/>
      <c r="AS5" s="805"/>
      <c r="AT5" s="806"/>
      <c r="AU5" s="804" t="s">
        <v>376</v>
      </c>
      <c r="AV5" s="805"/>
      <c r="AW5" s="805"/>
      <c r="AX5" s="805"/>
      <c r="AY5" s="816"/>
      <c r="AZ5" s="257"/>
      <c r="BA5" s="257"/>
      <c r="BB5" s="257"/>
      <c r="BC5" s="257"/>
      <c r="BD5" s="257"/>
      <c r="BE5" s="258"/>
      <c r="BF5" s="258"/>
      <c r="BG5" s="258"/>
      <c r="BH5" s="258"/>
      <c r="BI5" s="258"/>
      <c r="BJ5" s="258"/>
      <c r="BK5" s="258"/>
      <c r="BL5" s="258"/>
      <c r="BM5" s="258"/>
      <c r="BN5" s="258"/>
      <c r="BO5" s="258"/>
      <c r="BP5" s="258"/>
      <c r="BQ5" s="827" t="s">
        <v>377</v>
      </c>
      <c r="BR5" s="828"/>
      <c r="BS5" s="828"/>
      <c r="BT5" s="828"/>
      <c r="BU5" s="828"/>
      <c r="BV5" s="828"/>
      <c r="BW5" s="828"/>
      <c r="BX5" s="828"/>
      <c r="BY5" s="828"/>
      <c r="BZ5" s="828"/>
      <c r="CA5" s="828"/>
      <c r="CB5" s="828"/>
      <c r="CC5" s="828"/>
      <c r="CD5" s="828"/>
      <c r="CE5" s="828"/>
      <c r="CF5" s="828"/>
      <c r="CG5" s="829"/>
      <c r="CH5" s="804" t="s">
        <v>378</v>
      </c>
      <c r="CI5" s="805"/>
      <c r="CJ5" s="805"/>
      <c r="CK5" s="805"/>
      <c r="CL5" s="806"/>
      <c r="CM5" s="804" t="s">
        <v>379</v>
      </c>
      <c r="CN5" s="805"/>
      <c r="CO5" s="805"/>
      <c r="CP5" s="805"/>
      <c r="CQ5" s="806"/>
      <c r="CR5" s="804" t="s">
        <v>380</v>
      </c>
      <c r="CS5" s="805"/>
      <c r="CT5" s="805"/>
      <c r="CU5" s="805"/>
      <c r="CV5" s="806"/>
      <c r="CW5" s="804" t="s">
        <v>381</v>
      </c>
      <c r="CX5" s="805"/>
      <c r="CY5" s="805"/>
      <c r="CZ5" s="805"/>
      <c r="DA5" s="806"/>
      <c r="DB5" s="804" t="s">
        <v>382</v>
      </c>
      <c r="DC5" s="805"/>
      <c r="DD5" s="805"/>
      <c r="DE5" s="805"/>
      <c r="DF5" s="806"/>
      <c r="DG5" s="810" t="s">
        <v>383</v>
      </c>
      <c r="DH5" s="811"/>
      <c r="DI5" s="811"/>
      <c r="DJ5" s="811"/>
      <c r="DK5" s="812"/>
      <c r="DL5" s="810" t="s">
        <v>384</v>
      </c>
      <c r="DM5" s="811"/>
      <c r="DN5" s="811"/>
      <c r="DO5" s="811"/>
      <c r="DP5" s="812"/>
      <c r="DQ5" s="804" t="s">
        <v>385</v>
      </c>
      <c r="DR5" s="805"/>
      <c r="DS5" s="805"/>
      <c r="DT5" s="805"/>
      <c r="DU5" s="806"/>
      <c r="DV5" s="804" t="s">
        <v>376</v>
      </c>
      <c r="DW5" s="805"/>
      <c r="DX5" s="805"/>
      <c r="DY5" s="805"/>
      <c r="DZ5" s="816"/>
      <c r="EA5" s="255"/>
    </row>
    <row r="6" spans="1:131" s="256" customFormat="1" ht="26.25" customHeight="1" thickBot="1" x14ac:dyDescent="0.2">
      <c r="A6" s="830"/>
      <c r="B6" s="831"/>
      <c r="C6" s="831"/>
      <c r="D6" s="831"/>
      <c r="E6" s="831"/>
      <c r="F6" s="831"/>
      <c r="G6" s="831"/>
      <c r="H6" s="831"/>
      <c r="I6" s="831"/>
      <c r="J6" s="831"/>
      <c r="K6" s="831"/>
      <c r="L6" s="831"/>
      <c r="M6" s="831"/>
      <c r="N6" s="831"/>
      <c r="O6" s="831"/>
      <c r="P6" s="832"/>
      <c r="Q6" s="807"/>
      <c r="R6" s="808"/>
      <c r="S6" s="808"/>
      <c r="T6" s="808"/>
      <c r="U6" s="809"/>
      <c r="V6" s="807"/>
      <c r="W6" s="808"/>
      <c r="X6" s="808"/>
      <c r="Y6" s="808"/>
      <c r="Z6" s="809"/>
      <c r="AA6" s="807"/>
      <c r="AB6" s="808"/>
      <c r="AC6" s="808"/>
      <c r="AD6" s="808"/>
      <c r="AE6" s="808"/>
      <c r="AF6" s="838"/>
      <c r="AG6" s="808"/>
      <c r="AH6" s="808"/>
      <c r="AI6" s="808"/>
      <c r="AJ6" s="817"/>
      <c r="AK6" s="808"/>
      <c r="AL6" s="808"/>
      <c r="AM6" s="808"/>
      <c r="AN6" s="808"/>
      <c r="AO6" s="809"/>
      <c r="AP6" s="807"/>
      <c r="AQ6" s="808"/>
      <c r="AR6" s="808"/>
      <c r="AS6" s="808"/>
      <c r="AT6" s="809"/>
      <c r="AU6" s="807"/>
      <c r="AV6" s="808"/>
      <c r="AW6" s="808"/>
      <c r="AX6" s="808"/>
      <c r="AY6" s="817"/>
      <c r="AZ6" s="253"/>
      <c r="BA6" s="253"/>
      <c r="BB6" s="253"/>
      <c r="BC6" s="253"/>
      <c r="BD6" s="253"/>
      <c r="BE6" s="254"/>
      <c r="BF6" s="254"/>
      <c r="BG6" s="254"/>
      <c r="BH6" s="254"/>
      <c r="BI6" s="254"/>
      <c r="BJ6" s="254"/>
      <c r="BK6" s="254"/>
      <c r="BL6" s="254"/>
      <c r="BM6" s="254"/>
      <c r="BN6" s="254"/>
      <c r="BO6" s="254"/>
      <c r="BP6" s="254"/>
      <c r="BQ6" s="830"/>
      <c r="BR6" s="831"/>
      <c r="BS6" s="831"/>
      <c r="BT6" s="831"/>
      <c r="BU6" s="831"/>
      <c r="BV6" s="831"/>
      <c r="BW6" s="831"/>
      <c r="BX6" s="831"/>
      <c r="BY6" s="831"/>
      <c r="BZ6" s="831"/>
      <c r="CA6" s="831"/>
      <c r="CB6" s="831"/>
      <c r="CC6" s="831"/>
      <c r="CD6" s="831"/>
      <c r="CE6" s="831"/>
      <c r="CF6" s="831"/>
      <c r="CG6" s="832"/>
      <c r="CH6" s="807"/>
      <c r="CI6" s="808"/>
      <c r="CJ6" s="808"/>
      <c r="CK6" s="808"/>
      <c r="CL6" s="809"/>
      <c r="CM6" s="807"/>
      <c r="CN6" s="808"/>
      <c r="CO6" s="808"/>
      <c r="CP6" s="808"/>
      <c r="CQ6" s="809"/>
      <c r="CR6" s="807"/>
      <c r="CS6" s="808"/>
      <c r="CT6" s="808"/>
      <c r="CU6" s="808"/>
      <c r="CV6" s="809"/>
      <c r="CW6" s="807"/>
      <c r="CX6" s="808"/>
      <c r="CY6" s="808"/>
      <c r="CZ6" s="808"/>
      <c r="DA6" s="809"/>
      <c r="DB6" s="807"/>
      <c r="DC6" s="808"/>
      <c r="DD6" s="808"/>
      <c r="DE6" s="808"/>
      <c r="DF6" s="809"/>
      <c r="DG6" s="813"/>
      <c r="DH6" s="814"/>
      <c r="DI6" s="814"/>
      <c r="DJ6" s="814"/>
      <c r="DK6" s="815"/>
      <c r="DL6" s="813"/>
      <c r="DM6" s="814"/>
      <c r="DN6" s="814"/>
      <c r="DO6" s="814"/>
      <c r="DP6" s="815"/>
      <c r="DQ6" s="807"/>
      <c r="DR6" s="808"/>
      <c r="DS6" s="808"/>
      <c r="DT6" s="808"/>
      <c r="DU6" s="809"/>
      <c r="DV6" s="807"/>
      <c r="DW6" s="808"/>
      <c r="DX6" s="808"/>
      <c r="DY6" s="808"/>
      <c r="DZ6" s="817"/>
      <c r="EA6" s="255"/>
    </row>
    <row r="7" spans="1:131" s="256" customFormat="1" ht="26.25" customHeight="1" thickTop="1" x14ac:dyDescent="0.15">
      <c r="A7" s="259">
        <v>1</v>
      </c>
      <c r="B7" s="818" t="s">
        <v>386</v>
      </c>
      <c r="C7" s="819"/>
      <c r="D7" s="819"/>
      <c r="E7" s="819"/>
      <c r="F7" s="819"/>
      <c r="G7" s="819"/>
      <c r="H7" s="819"/>
      <c r="I7" s="819"/>
      <c r="J7" s="819"/>
      <c r="K7" s="819"/>
      <c r="L7" s="819"/>
      <c r="M7" s="819"/>
      <c r="N7" s="819"/>
      <c r="O7" s="819"/>
      <c r="P7" s="820"/>
      <c r="Q7" s="821">
        <v>15035</v>
      </c>
      <c r="R7" s="822"/>
      <c r="S7" s="822"/>
      <c r="T7" s="822"/>
      <c r="U7" s="822"/>
      <c r="V7" s="822">
        <v>14528</v>
      </c>
      <c r="W7" s="822"/>
      <c r="X7" s="822"/>
      <c r="Y7" s="822"/>
      <c r="Z7" s="822"/>
      <c r="AA7" s="822">
        <v>507</v>
      </c>
      <c r="AB7" s="822"/>
      <c r="AC7" s="822"/>
      <c r="AD7" s="822"/>
      <c r="AE7" s="823"/>
      <c r="AF7" s="824">
        <v>474</v>
      </c>
      <c r="AG7" s="825"/>
      <c r="AH7" s="825"/>
      <c r="AI7" s="825"/>
      <c r="AJ7" s="826"/>
      <c r="AK7" s="861">
        <v>558</v>
      </c>
      <c r="AL7" s="862"/>
      <c r="AM7" s="862"/>
      <c r="AN7" s="862"/>
      <c r="AO7" s="862"/>
      <c r="AP7" s="862">
        <v>12065</v>
      </c>
      <c r="AQ7" s="862"/>
      <c r="AR7" s="862"/>
      <c r="AS7" s="862"/>
      <c r="AT7" s="862"/>
      <c r="AU7" s="863"/>
      <c r="AV7" s="863"/>
      <c r="AW7" s="863"/>
      <c r="AX7" s="863"/>
      <c r="AY7" s="864"/>
      <c r="AZ7" s="253"/>
      <c r="BA7" s="253"/>
      <c r="BB7" s="253"/>
      <c r="BC7" s="253"/>
      <c r="BD7" s="253"/>
      <c r="BE7" s="254"/>
      <c r="BF7" s="254"/>
      <c r="BG7" s="254"/>
      <c r="BH7" s="254"/>
      <c r="BI7" s="254"/>
      <c r="BJ7" s="254"/>
      <c r="BK7" s="254"/>
      <c r="BL7" s="254"/>
      <c r="BM7" s="254"/>
      <c r="BN7" s="254"/>
      <c r="BO7" s="254"/>
      <c r="BP7" s="254"/>
      <c r="BQ7" s="260">
        <v>1</v>
      </c>
      <c r="BR7" s="261"/>
      <c r="BS7" s="865" t="s">
        <v>596</v>
      </c>
      <c r="BT7" s="866"/>
      <c r="BU7" s="866"/>
      <c r="BV7" s="866"/>
      <c r="BW7" s="866"/>
      <c r="BX7" s="866"/>
      <c r="BY7" s="866"/>
      <c r="BZ7" s="866"/>
      <c r="CA7" s="866"/>
      <c r="CB7" s="866"/>
      <c r="CC7" s="866"/>
      <c r="CD7" s="866"/>
      <c r="CE7" s="866"/>
      <c r="CF7" s="866"/>
      <c r="CG7" s="867"/>
      <c r="CH7" s="858">
        <v>-1</v>
      </c>
      <c r="CI7" s="859"/>
      <c r="CJ7" s="859"/>
      <c r="CK7" s="859"/>
      <c r="CL7" s="860"/>
      <c r="CM7" s="858">
        <v>31</v>
      </c>
      <c r="CN7" s="859"/>
      <c r="CO7" s="859"/>
      <c r="CP7" s="859"/>
      <c r="CQ7" s="860"/>
      <c r="CR7" s="858">
        <v>20</v>
      </c>
      <c r="CS7" s="859"/>
      <c r="CT7" s="859"/>
      <c r="CU7" s="859"/>
      <c r="CV7" s="860"/>
      <c r="CW7" s="858">
        <v>9</v>
      </c>
      <c r="CX7" s="859"/>
      <c r="CY7" s="859"/>
      <c r="CZ7" s="859"/>
      <c r="DA7" s="860"/>
      <c r="DB7" s="858" t="s">
        <v>598</v>
      </c>
      <c r="DC7" s="859"/>
      <c r="DD7" s="859"/>
      <c r="DE7" s="859"/>
      <c r="DF7" s="860"/>
      <c r="DG7" s="858" t="s">
        <v>608</v>
      </c>
      <c r="DH7" s="859"/>
      <c r="DI7" s="859"/>
      <c r="DJ7" s="859"/>
      <c r="DK7" s="860"/>
      <c r="DL7" s="858" t="s">
        <v>609</v>
      </c>
      <c r="DM7" s="859"/>
      <c r="DN7" s="859"/>
      <c r="DO7" s="859"/>
      <c r="DP7" s="860"/>
      <c r="DQ7" s="858" t="s">
        <v>608</v>
      </c>
      <c r="DR7" s="859"/>
      <c r="DS7" s="859"/>
      <c r="DT7" s="859"/>
      <c r="DU7" s="860"/>
      <c r="DV7" s="839"/>
      <c r="DW7" s="840"/>
      <c r="DX7" s="840"/>
      <c r="DY7" s="840"/>
      <c r="DZ7" s="841"/>
      <c r="EA7" s="255"/>
    </row>
    <row r="8" spans="1:131" s="256" customFormat="1" ht="26.25" customHeight="1" x14ac:dyDescent="0.15">
      <c r="A8" s="262">
        <v>2</v>
      </c>
      <c r="B8" s="842" t="s">
        <v>387</v>
      </c>
      <c r="C8" s="843"/>
      <c r="D8" s="843"/>
      <c r="E8" s="843"/>
      <c r="F8" s="843"/>
      <c r="G8" s="843"/>
      <c r="H8" s="843"/>
      <c r="I8" s="843"/>
      <c r="J8" s="843"/>
      <c r="K8" s="843"/>
      <c r="L8" s="843"/>
      <c r="M8" s="843"/>
      <c r="N8" s="843"/>
      <c r="O8" s="843"/>
      <c r="P8" s="844"/>
      <c r="Q8" s="845">
        <v>20</v>
      </c>
      <c r="R8" s="846"/>
      <c r="S8" s="846"/>
      <c r="T8" s="846"/>
      <c r="U8" s="846"/>
      <c r="V8" s="846">
        <v>10</v>
      </c>
      <c r="W8" s="846"/>
      <c r="X8" s="846"/>
      <c r="Y8" s="846"/>
      <c r="Z8" s="846"/>
      <c r="AA8" s="846">
        <v>10</v>
      </c>
      <c r="AB8" s="846"/>
      <c r="AC8" s="846"/>
      <c r="AD8" s="846"/>
      <c r="AE8" s="847"/>
      <c r="AF8" s="848">
        <v>10</v>
      </c>
      <c r="AG8" s="849"/>
      <c r="AH8" s="849"/>
      <c r="AI8" s="849"/>
      <c r="AJ8" s="850"/>
      <c r="AK8" s="851">
        <v>3</v>
      </c>
      <c r="AL8" s="852"/>
      <c r="AM8" s="852"/>
      <c r="AN8" s="852"/>
      <c r="AO8" s="852"/>
      <c r="AP8" s="852" t="s">
        <v>598</v>
      </c>
      <c r="AQ8" s="852"/>
      <c r="AR8" s="852"/>
      <c r="AS8" s="852"/>
      <c r="AT8" s="852"/>
      <c r="AU8" s="853"/>
      <c r="AV8" s="853"/>
      <c r="AW8" s="853"/>
      <c r="AX8" s="853"/>
      <c r="AY8" s="854"/>
      <c r="AZ8" s="253"/>
      <c r="BA8" s="253"/>
      <c r="BB8" s="253"/>
      <c r="BC8" s="253"/>
      <c r="BD8" s="253"/>
      <c r="BE8" s="254"/>
      <c r="BF8" s="254"/>
      <c r="BG8" s="254"/>
      <c r="BH8" s="254"/>
      <c r="BI8" s="254"/>
      <c r="BJ8" s="254"/>
      <c r="BK8" s="254"/>
      <c r="BL8" s="254"/>
      <c r="BM8" s="254"/>
      <c r="BN8" s="254"/>
      <c r="BO8" s="254"/>
      <c r="BP8" s="254"/>
      <c r="BQ8" s="263">
        <v>2</v>
      </c>
      <c r="BR8" s="264"/>
      <c r="BS8" s="855" t="s">
        <v>597</v>
      </c>
      <c r="BT8" s="856"/>
      <c r="BU8" s="856"/>
      <c r="BV8" s="856"/>
      <c r="BW8" s="856"/>
      <c r="BX8" s="856"/>
      <c r="BY8" s="856"/>
      <c r="BZ8" s="856"/>
      <c r="CA8" s="856"/>
      <c r="CB8" s="856"/>
      <c r="CC8" s="856"/>
      <c r="CD8" s="856"/>
      <c r="CE8" s="856"/>
      <c r="CF8" s="856"/>
      <c r="CG8" s="857"/>
      <c r="CH8" s="868">
        <v>36</v>
      </c>
      <c r="CI8" s="869"/>
      <c r="CJ8" s="869"/>
      <c r="CK8" s="869"/>
      <c r="CL8" s="870"/>
      <c r="CM8" s="868">
        <v>59</v>
      </c>
      <c r="CN8" s="869"/>
      <c r="CO8" s="869"/>
      <c r="CP8" s="869"/>
      <c r="CQ8" s="870"/>
      <c r="CR8" s="868">
        <v>33</v>
      </c>
      <c r="CS8" s="869"/>
      <c r="CT8" s="869"/>
      <c r="CU8" s="869"/>
      <c r="CV8" s="870"/>
      <c r="CW8" s="868" t="s">
        <v>612</v>
      </c>
      <c r="CX8" s="869"/>
      <c r="CY8" s="869"/>
      <c r="CZ8" s="869"/>
      <c r="DA8" s="870"/>
      <c r="DB8" s="868" t="s">
        <v>598</v>
      </c>
      <c r="DC8" s="869"/>
      <c r="DD8" s="869"/>
      <c r="DE8" s="869"/>
      <c r="DF8" s="870"/>
      <c r="DG8" s="868" t="s">
        <v>610</v>
      </c>
      <c r="DH8" s="869"/>
      <c r="DI8" s="869"/>
      <c r="DJ8" s="869"/>
      <c r="DK8" s="870"/>
      <c r="DL8" s="868" t="s">
        <v>611</v>
      </c>
      <c r="DM8" s="869"/>
      <c r="DN8" s="869"/>
      <c r="DO8" s="869"/>
      <c r="DP8" s="870"/>
      <c r="DQ8" s="868" t="s">
        <v>598</v>
      </c>
      <c r="DR8" s="869"/>
      <c r="DS8" s="869"/>
      <c r="DT8" s="869"/>
      <c r="DU8" s="870"/>
      <c r="DV8" s="871"/>
      <c r="DW8" s="872"/>
      <c r="DX8" s="872"/>
      <c r="DY8" s="872"/>
      <c r="DZ8" s="873"/>
      <c r="EA8" s="255"/>
    </row>
    <row r="9" spans="1:131" s="256" customFormat="1" ht="26.25" customHeight="1" x14ac:dyDescent="0.15">
      <c r="A9" s="262">
        <v>3</v>
      </c>
      <c r="B9" s="842"/>
      <c r="C9" s="843"/>
      <c r="D9" s="843"/>
      <c r="E9" s="843"/>
      <c r="F9" s="843"/>
      <c r="G9" s="843"/>
      <c r="H9" s="843"/>
      <c r="I9" s="843"/>
      <c r="J9" s="843"/>
      <c r="K9" s="843"/>
      <c r="L9" s="843"/>
      <c r="M9" s="843"/>
      <c r="N9" s="843"/>
      <c r="O9" s="843"/>
      <c r="P9" s="844"/>
      <c r="Q9" s="845"/>
      <c r="R9" s="846"/>
      <c r="S9" s="846"/>
      <c r="T9" s="846"/>
      <c r="U9" s="846"/>
      <c r="V9" s="846"/>
      <c r="W9" s="846"/>
      <c r="X9" s="846"/>
      <c r="Y9" s="846"/>
      <c r="Z9" s="846"/>
      <c r="AA9" s="846"/>
      <c r="AB9" s="846"/>
      <c r="AC9" s="846"/>
      <c r="AD9" s="846"/>
      <c r="AE9" s="847"/>
      <c r="AF9" s="848"/>
      <c r="AG9" s="849"/>
      <c r="AH9" s="849"/>
      <c r="AI9" s="849"/>
      <c r="AJ9" s="850"/>
      <c r="AK9" s="851"/>
      <c r="AL9" s="852"/>
      <c r="AM9" s="852"/>
      <c r="AN9" s="852"/>
      <c r="AO9" s="852"/>
      <c r="AP9" s="852"/>
      <c r="AQ9" s="852"/>
      <c r="AR9" s="852"/>
      <c r="AS9" s="852"/>
      <c r="AT9" s="852"/>
      <c r="AU9" s="853"/>
      <c r="AV9" s="853"/>
      <c r="AW9" s="853"/>
      <c r="AX9" s="853"/>
      <c r="AY9" s="854"/>
      <c r="AZ9" s="253"/>
      <c r="BA9" s="253"/>
      <c r="BB9" s="253"/>
      <c r="BC9" s="253"/>
      <c r="BD9" s="253"/>
      <c r="BE9" s="254"/>
      <c r="BF9" s="254"/>
      <c r="BG9" s="254"/>
      <c r="BH9" s="254"/>
      <c r="BI9" s="254"/>
      <c r="BJ9" s="254"/>
      <c r="BK9" s="254"/>
      <c r="BL9" s="254"/>
      <c r="BM9" s="254"/>
      <c r="BN9" s="254"/>
      <c r="BO9" s="254"/>
      <c r="BP9" s="254"/>
      <c r="BQ9" s="263">
        <v>3</v>
      </c>
      <c r="BR9" s="264"/>
      <c r="BS9" s="855"/>
      <c r="BT9" s="856"/>
      <c r="BU9" s="856"/>
      <c r="BV9" s="856"/>
      <c r="BW9" s="856"/>
      <c r="BX9" s="856"/>
      <c r="BY9" s="856"/>
      <c r="BZ9" s="856"/>
      <c r="CA9" s="856"/>
      <c r="CB9" s="856"/>
      <c r="CC9" s="856"/>
      <c r="CD9" s="856"/>
      <c r="CE9" s="856"/>
      <c r="CF9" s="856"/>
      <c r="CG9" s="857"/>
      <c r="CH9" s="868"/>
      <c r="CI9" s="869"/>
      <c r="CJ9" s="869"/>
      <c r="CK9" s="869"/>
      <c r="CL9" s="870"/>
      <c r="CM9" s="868"/>
      <c r="CN9" s="869"/>
      <c r="CO9" s="869"/>
      <c r="CP9" s="869"/>
      <c r="CQ9" s="870"/>
      <c r="CR9" s="868"/>
      <c r="CS9" s="869"/>
      <c r="CT9" s="869"/>
      <c r="CU9" s="869"/>
      <c r="CV9" s="870"/>
      <c r="CW9" s="868"/>
      <c r="CX9" s="869"/>
      <c r="CY9" s="869"/>
      <c r="CZ9" s="869"/>
      <c r="DA9" s="870"/>
      <c r="DB9" s="868"/>
      <c r="DC9" s="869"/>
      <c r="DD9" s="869"/>
      <c r="DE9" s="869"/>
      <c r="DF9" s="870"/>
      <c r="DG9" s="868"/>
      <c r="DH9" s="869"/>
      <c r="DI9" s="869"/>
      <c r="DJ9" s="869"/>
      <c r="DK9" s="870"/>
      <c r="DL9" s="868"/>
      <c r="DM9" s="869"/>
      <c r="DN9" s="869"/>
      <c r="DO9" s="869"/>
      <c r="DP9" s="870"/>
      <c r="DQ9" s="868"/>
      <c r="DR9" s="869"/>
      <c r="DS9" s="869"/>
      <c r="DT9" s="869"/>
      <c r="DU9" s="870"/>
      <c r="DV9" s="871"/>
      <c r="DW9" s="872"/>
      <c r="DX9" s="872"/>
      <c r="DY9" s="872"/>
      <c r="DZ9" s="873"/>
      <c r="EA9" s="255"/>
    </row>
    <row r="10" spans="1:131" s="256" customFormat="1" ht="26.25" customHeight="1" x14ac:dyDescent="0.15">
      <c r="A10" s="262">
        <v>4</v>
      </c>
      <c r="B10" s="842"/>
      <c r="C10" s="843"/>
      <c r="D10" s="843"/>
      <c r="E10" s="843"/>
      <c r="F10" s="843"/>
      <c r="G10" s="843"/>
      <c r="H10" s="843"/>
      <c r="I10" s="843"/>
      <c r="J10" s="843"/>
      <c r="K10" s="843"/>
      <c r="L10" s="843"/>
      <c r="M10" s="843"/>
      <c r="N10" s="843"/>
      <c r="O10" s="843"/>
      <c r="P10" s="844"/>
      <c r="Q10" s="845"/>
      <c r="R10" s="846"/>
      <c r="S10" s="846"/>
      <c r="T10" s="846"/>
      <c r="U10" s="846"/>
      <c r="V10" s="846"/>
      <c r="W10" s="846"/>
      <c r="X10" s="846"/>
      <c r="Y10" s="846"/>
      <c r="Z10" s="846"/>
      <c r="AA10" s="846"/>
      <c r="AB10" s="846"/>
      <c r="AC10" s="846"/>
      <c r="AD10" s="846"/>
      <c r="AE10" s="847"/>
      <c r="AF10" s="848"/>
      <c r="AG10" s="849"/>
      <c r="AH10" s="849"/>
      <c r="AI10" s="849"/>
      <c r="AJ10" s="850"/>
      <c r="AK10" s="851"/>
      <c r="AL10" s="852"/>
      <c r="AM10" s="852"/>
      <c r="AN10" s="852"/>
      <c r="AO10" s="852"/>
      <c r="AP10" s="852"/>
      <c r="AQ10" s="852"/>
      <c r="AR10" s="852"/>
      <c r="AS10" s="852"/>
      <c r="AT10" s="852"/>
      <c r="AU10" s="853"/>
      <c r="AV10" s="853"/>
      <c r="AW10" s="853"/>
      <c r="AX10" s="853"/>
      <c r="AY10" s="854"/>
      <c r="AZ10" s="253"/>
      <c r="BA10" s="253"/>
      <c r="BB10" s="253"/>
      <c r="BC10" s="253"/>
      <c r="BD10" s="253"/>
      <c r="BE10" s="254"/>
      <c r="BF10" s="254"/>
      <c r="BG10" s="254"/>
      <c r="BH10" s="254"/>
      <c r="BI10" s="254"/>
      <c r="BJ10" s="254"/>
      <c r="BK10" s="254"/>
      <c r="BL10" s="254"/>
      <c r="BM10" s="254"/>
      <c r="BN10" s="254"/>
      <c r="BO10" s="254"/>
      <c r="BP10" s="254"/>
      <c r="BQ10" s="263">
        <v>4</v>
      </c>
      <c r="BR10" s="264"/>
      <c r="BS10" s="855"/>
      <c r="BT10" s="856"/>
      <c r="BU10" s="856"/>
      <c r="BV10" s="856"/>
      <c r="BW10" s="856"/>
      <c r="BX10" s="856"/>
      <c r="BY10" s="856"/>
      <c r="BZ10" s="856"/>
      <c r="CA10" s="856"/>
      <c r="CB10" s="856"/>
      <c r="CC10" s="856"/>
      <c r="CD10" s="856"/>
      <c r="CE10" s="856"/>
      <c r="CF10" s="856"/>
      <c r="CG10" s="857"/>
      <c r="CH10" s="868"/>
      <c r="CI10" s="869"/>
      <c r="CJ10" s="869"/>
      <c r="CK10" s="869"/>
      <c r="CL10" s="870"/>
      <c r="CM10" s="868"/>
      <c r="CN10" s="869"/>
      <c r="CO10" s="869"/>
      <c r="CP10" s="869"/>
      <c r="CQ10" s="870"/>
      <c r="CR10" s="868"/>
      <c r="CS10" s="869"/>
      <c r="CT10" s="869"/>
      <c r="CU10" s="869"/>
      <c r="CV10" s="870"/>
      <c r="CW10" s="868"/>
      <c r="CX10" s="869"/>
      <c r="CY10" s="869"/>
      <c r="CZ10" s="869"/>
      <c r="DA10" s="870"/>
      <c r="DB10" s="868"/>
      <c r="DC10" s="869"/>
      <c r="DD10" s="869"/>
      <c r="DE10" s="869"/>
      <c r="DF10" s="870"/>
      <c r="DG10" s="868"/>
      <c r="DH10" s="869"/>
      <c r="DI10" s="869"/>
      <c r="DJ10" s="869"/>
      <c r="DK10" s="870"/>
      <c r="DL10" s="868"/>
      <c r="DM10" s="869"/>
      <c r="DN10" s="869"/>
      <c r="DO10" s="869"/>
      <c r="DP10" s="870"/>
      <c r="DQ10" s="868"/>
      <c r="DR10" s="869"/>
      <c r="DS10" s="869"/>
      <c r="DT10" s="869"/>
      <c r="DU10" s="870"/>
      <c r="DV10" s="871"/>
      <c r="DW10" s="872"/>
      <c r="DX10" s="872"/>
      <c r="DY10" s="872"/>
      <c r="DZ10" s="873"/>
      <c r="EA10" s="255"/>
    </row>
    <row r="11" spans="1:131" s="256" customFormat="1" ht="26.25" customHeight="1" x14ac:dyDescent="0.15">
      <c r="A11" s="262">
        <v>5</v>
      </c>
      <c r="B11" s="842"/>
      <c r="C11" s="843"/>
      <c r="D11" s="843"/>
      <c r="E11" s="843"/>
      <c r="F11" s="843"/>
      <c r="G11" s="843"/>
      <c r="H11" s="843"/>
      <c r="I11" s="843"/>
      <c r="J11" s="843"/>
      <c r="K11" s="843"/>
      <c r="L11" s="843"/>
      <c r="M11" s="843"/>
      <c r="N11" s="843"/>
      <c r="O11" s="843"/>
      <c r="P11" s="844"/>
      <c r="Q11" s="845"/>
      <c r="R11" s="846"/>
      <c r="S11" s="846"/>
      <c r="T11" s="846"/>
      <c r="U11" s="846"/>
      <c r="V11" s="846"/>
      <c r="W11" s="846"/>
      <c r="X11" s="846"/>
      <c r="Y11" s="846"/>
      <c r="Z11" s="846"/>
      <c r="AA11" s="846"/>
      <c r="AB11" s="846"/>
      <c r="AC11" s="846"/>
      <c r="AD11" s="846"/>
      <c r="AE11" s="847"/>
      <c r="AF11" s="848"/>
      <c r="AG11" s="849"/>
      <c r="AH11" s="849"/>
      <c r="AI11" s="849"/>
      <c r="AJ11" s="850"/>
      <c r="AK11" s="851"/>
      <c r="AL11" s="852"/>
      <c r="AM11" s="852"/>
      <c r="AN11" s="852"/>
      <c r="AO11" s="852"/>
      <c r="AP11" s="852"/>
      <c r="AQ11" s="852"/>
      <c r="AR11" s="852"/>
      <c r="AS11" s="852"/>
      <c r="AT11" s="852"/>
      <c r="AU11" s="853"/>
      <c r="AV11" s="853"/>
      <c r="AW11" s="853"/>
      <c r="AX11" s="853"/>
      <c r="AY11" s="854"/>
      <c r="AZ11" s="253"/>
      <c r="BA11" s="253"/>
      <c r="BB11" s="253"/>
      <c r="BC11" s="253"/>
      <c r="BD11" s="253"/>
      <c r="BE11" s="254"/>
      <c r="BF11" s="254"/>
      <c r="BG11" s="254"/>
      <c r="BH11" s="254"/>
      <c r="BI11" s="254"/>
      <c r="BJ11" s="254"/>
      <c r="BK11" s="254"/>
      <c r="BL11" s="254"/>
      <c r="BM11" s="254"/>
      <c r="BN11" s="254"/>
      <c r="BO11" s="254"/>
      <c r="BP11" s="254"/>
      <c r="BQ11" s="263">
        <v>5</v>
      </c>
      <c r="BR11" s="264"/>
      <c r="BS11" s="855"/>
      <c r="BT11" s="856"/>
      <c r="BU11" s="856"/>
      <c r="BV11" s="856"/>
      <c r="BW11" s="856"/>
      <c r="BX11" s="856"/>
      <c r="BY11" s="856"/>
      <c r="BZ11" s="856"/>
      <c r="CA11" s="856"/>
      <c r="CB11" s="856"/>
      <c r="CC11" s="856"/>
      <c r="CD11" s="856"/>
      <c r="CE11" s="856"/>
      <c r="CF11" s="856"/>
      <c r="CG11" s="857"/>
      <c r="CH11" s="868"/>
      <c r="CI11" s="869"/>
      <c r="CJ11" s="869"/>
      <c r="CK11" s="869"/>
      <c r="CL11" s="870"/>
      <c r="CM11" s="868"/>
      <c r="CN11" s="869"/>
      <c r="CO11" s="869"/>
      <c r="CP11" s="869"/>
      <c r="CQ11" s="870"/>
      <c r="CR11" s="868"/>
      <c r="CS11" s="869"/>
      <c r="CT11" s="869"/>
      <c r="CU11" s="869"/>
      <c r="CV11" s="870"/>
      <c r="CW11" s="868"/>
      <c r="CX11" s="869"/>
      <c r="CY11" s="869"/>
      <c r="CZ11" s="869"/>
      <c r="DA11" s="870"/>
      <c r="DB11" s="868"/>
      <c r="DC11" s="869"/>
      <c r="DD11" s="869"/>
      <c r="DE11" s="869"/>
      <c r="DF11" s="870"/>
      <c r="DG11" s="868"/>
      <c r="DH11" s="869"/>
      <c r="DI11" s="869"/>
      <c r="DJ11" s="869"/>
      <c r="DK11" s="870"/>
      <c r="DL11" s="868"/>
      <c r="DM11" s="869"/>
      <c r="DN11" s="869"/>
      <c r="DO11" s="869"/>
      <c r="DP11" s="870"/>
      <c r="DQ11" s="868"/>
      <c r="DR11" s="869"/>
      <c r="DS11" s="869"/>
      <c r="DT11" s="869"/>
      <c r="DU11" s="870"/>
      <c r="DV11" s="871"/>
      <c r="DW11" s="872"/>
      <c r="DX11" s="872"/>
      <c r="DY11" s="872"/>
      <c r="DZ11" s="873"/>
      <c r="EA11" s="255"/>
    </row>
    <row r="12" spans="1:131" s="256" customFormat="1" ht="26.25" customHeight="1" x14ac:dyDescent="0.15">
      <c r="A12" s="262">
        <v>6</v>
      </c>
      <c r="B12" s="842"/>
      <c r="C12" s="843"/>
      <c r="D12" s="843"/>
      <c r="E12" s="843"/>
      <c r="F12" s="843"/>
      <c r="G12" s="843"/>
      <c r="H12" s="843"/>
      <c r="I12" s="843"/>
      <c r="J12" s="843"/>
      <c r="K12" s="843"/>
      <c r="L12" s="843"/>
      <c r="M12" s="843"/>
      <c r="N12" s="843"/>
      <c r="O12" s="843"/>
      <c r="P12" s="844"/>
      <c r="Q12" s="845"/>
      <c r="R12" s="846"/>
      <c r="S12" s="846"/>
      <c r="T12" s="846"/>
      <c r="U12" s="846"/>
      <c r="V12" s="846"/>
      <c r="W12" s="846"/>
      <c r="X12" s="846"/>
      <c r="Y12" s="846"/>
      <c r="Z12" s="846"/>
      <c r="AA12" s="846"/>
      <c r="AB12" s="846"/>
      <c r="AC12" s="846"/>
      <c r="AD12" s="846"/>
      <c r="AE12" s="847"/>
      <c r="AF12" s="848"/>
      <c r="AG12" s="849"/>
      <c r="AH12" s="849"/>
      <c r="AI12" s="849"/>
      <c r="AJ12" s="850"/>
      <c r="AK12" s="851"/>
      <c r="AL12" s="852"/>
      <c r="AM12" s="852"/>
      <c r="AN12" s="852"/>
      <c r="AO12" s="852"/>
      <c r="AP12" s="852"/>
      <c r="AQ12" s="852"/>
      <c r="AR12" s="852"/>
      <c r="AS12" s="852"/>
      <c r="AT12" s="852"/>
      <c r="AU12" s="853"/>
      <c r="AV12" s="853"/>
      <c r="AW12" s="853"/>
      <c r="AX12" s="853"/>
      <c r="AY12" s="854"/>
      <c r="AZ12" s="253"/>
      <c r="BA12" s="253"/>
      <c r="BB12" s="253"/>
      <c r="BC12" s="253"/>
      <c r="BD12" s="253"/>
      <c r="BE12" s="254"/>
      <c r="BF12" s="254"/>
      <c r="BG12" s="254"/>
      <c r="BH12" s="254"/>
      <c r="BI12" s="254"/>
      <c r="BJ12" s="254"/>
      <c r="BK12" s="254"/>
      <c r="BL12" s="254"/>
      <c r="BM12" s="254"/>
      <c r="BN12" s="254"/>
      <c r="BO12" s="254"/>
      <c r="BP12" s="254"/>
      <c r="BQ12" s="263">
        <v>6</v>
      </c>
      <c r="BR12" s="264"/>
      <c r="BS12" s="855"/>
      <c r="BT12" s="856"/>
      <c r="BU12" s="856"/>
      <c r="BV12" s="856"/>
      <c r="BW12" s="856"/>
      <c r="BX12" s="856"/>
      <c r="BY12" s="856"/>
      <c r="BZ12" s="856"/>
      <c r="CA12" s="856"/>
      <c r="CB12" s="856"/>
      <c r="CC12" s="856"/>
      <c r="CD12" s="856"/>
      <c r="CE12" s="856"/>
      <c r="CF12" s="856"/>
      <c r="CG12" s="857"/>
      <c r="CH12" s="868"/>
      <c r="CI12" s="869"/>
      <c r="CJ12" s="869"/>
      <c r="CK12" s="869"/>
      <c r="CL12" s="870"/>
      <c r="CM12" s="868"/>
      <c r="CN12" s="869"/>
      <c r="CO12" s="869"/>
      <c r="CP12" s="869"/>
      <c r="CQ12" s="870"/>
      <c r="CR12" s="868"/>
      <c r="CS12" s="869"/>
      <c r="CT12" s="869"/>
      <c r="CU12" s="869"/>
      <c r="CV12" s="870"/>
      <c r="CW12" s="868"/>
      <c r="CX12" s="869"/>
      <c r="CY12" s="869"/>
      <c r="CZ12" s="869"/>
      <c r="DA12" s="870"/>
      <c r="DB12" s="868"/>
      <c r="DC12" s="869"/>
      <c r="DD12" s="869"/>
      <c r="DE12" s="869"/>
      <c r="DF12" s="870"/>
      <c r="DG12" s="868"/>
      <c r="DH12" s="869"/>
      <c r="DI12" s="869"/>
      <c r="DJ12" s="869"/>
      <c r="DK12" s="870"/>
      <c r="DL12" s="868"/>
      <c r="DM12" s="869"/>
      <c r="DN12" s="869"/>
      <c r="DO12" s="869"/>
      <c r="DP12" s="870"/>
      <c r="DQ12" s="868"/>
      <c r="DR12" s="869"/>
      <c r="DS12" s="869"/>
      <c r="DT12" s="869"/>
      <c r="DU12" s="870"/>
      <c r="DV12" s="871"/>
      <c r="DW12" s="872"/>
      <c r="DX12" s="872"/>
      <c r="DY12" s="872"/>
      <c r="DZ12" s="873"/>
      <c r="EA12" s="255"/>
    </row>
    <row r="13" spans="1:131" s="256" customFormat="1" ht="26.25" customHeight="1" x14ac:dyDescent="0.15">
      <c r="A13" s="262">
        <v>7</v>
      </c>
      <c r="B13" s="842"/>
      <c r="C13" s="843"/>
      <c r="D13" s="843"/>
      <c r="E13" s="843"/>
      <c r="F13" s="843"/>
      <c r="G13" s="843"/>
      <c r="H13" s="843"/>
      <c r="I13" s="843"/>
      <c r="J13" s="843"/>
      <c r="K13" s="843"/>
      <c r="L13" s="843"/>
      <c r="M13" s="843"/>
      <c r="N13" s="843"/>
      <c r="O13" s="843"/>
      <c r="P13" s="844"/>
      <c r="Q13" s="845"/>
      <c r="R13" s="846"/>
      <c r="S13" s="846"/>
      <c r="T13" s="846"/>
      <c r="U13" s="846"/>
      <c r="V13" s="846"/>
      <c r="W13" s="846"/>
      <c r="X13" s="846"/>
      <c r="Y13" s="846"/>
      <c r="Z13" s="846"/>
      <c r="AA13" s="846"/>
      <c r="AB13" s="846"/>
      <c r="AC13" s="846"/>
      <c r="AD13" s="846"/>
      <c r="AE13" s="847"/>
      <c r="AF13" s="848"/>
      <c r="AG13" s="849"/>
      <c r="AH13" s="849"/>
      <c r="AI13" s="849"/>
      <c r="AJ13" s="850"/>
      <c r="AK13" s="851"/>
      <c r="AL13" s="852"/>
      <c r="AM13" s="852"/>
      <c r="AN13" s="852"/>
      <c r="AO13" s="852"/>
      <c r="AP13" s="852"/>
      <c r="AQ13" s="852"/>
      <c r="AR13" s="852"/>
      <c r="AS13" s="852"/>
      <c r="AT13" s="852"/>
      <c r="AU13" s="853"/>
      <c r="AV13" s="853"/>
      <c r="AW13" s="853"/>
      <c r="AX13" s="853"/>
      <c r="AY13" s="854"/>
      <c r="AZ13" s="253"/>
      <c r="BA13" s="253"/>
      <c r="BB13" s="253"/>
      <c r="BC13" s="253"/>
      <c r="BD13" s="253"/>
      <c r="BE13" s="254"/>
      <c r="BF13" s="254"/>
      <c r="BG13" s="254"/>
      <c r="BH13" s="254"/>
      <c r="BI13" s="254"/>
      <c r="BJ13" s="254"/>
      <c r="BK13" s="254"/>
      <c r="BL13" s="254"/>
      <c r="BM13" s="254"/>
      <c r="BN13" s="254"/>
      <c r="BO13" s="254"/>
      <c r="BP13" s="254"/>
      <c r="BQ13" s="263">
        <v>7</v>
      </c>
      <c r="BR13" s="264"/>
      <c r="BS13" s="855"/>
      <c r="BT13" s="856"/>
      <c r="BU13" s="856"/>
      <c r="BV13" s="856"/>
      <c r="BW13" s="856"/>
      <c r="BX13" s="856"/>
      <c r="BY13" s="856"/>
      <c r="BZ13" s="856"/>
      <c r="CA13" s="856"/>
      <c r="CB13" s="856"/>
      <c r="CC13" s="856"/>
      <c r="CD13" s="856"/>
      <c r="CE13" s="856"/>
      <c r="CF13" s="856"/>
      <c r="CG13" s="857"/>
      <c r="CH13" s="868"/>
      <c r="CI13" s="869"/>
      <c r="CJ13" s="869"/>
      <c r="CK13" s="869"/>
      <c r="CL13" s="870"/>
      <c r="CM13" s="868"/>
      <c r="CN13" s="869"/>
      <c r="CO13" s="869"/>
      <c r="CP13" s="869"/>
      <c r="CQ13" s="870"/>
      <c r="CR13" s="868"/>
      <c r="CS13" s="869"/>
      <c r="CT13" s="869"/>
      <c r="CU13" s="869"/>
      <c r="CV13" s="870"/>
      <c r="CW13" s="868"/>
      <c r="CX13" s="869"/>
      <c r="CY13" s="869"/>
      <c r="CZ13" s="869"/>
      <c r="DA13" s="870"/>
      <c r="DB13" s="868"/>
      <c r="DC13" s="869"/>
      <c r="DD13" s="869"/>
      <c r="DE13" s="869"/>
      <c r="DF13" s="870"/>
      <c r="DG13" s="868"/>
      <c r="DH13" s="869"/>
      <c r="DI13" s="869"/>
      <c r="DJ13" s="869"/>
      <c r="DK13" s="870"/>
      <c r="DL13" s="868"/>
      <c r="DM13" s="869"/>
      <c r="DN13" s="869"/>
      <c r="DO13" s="869"/>
      <c r="DP13" s="870"/>
      <c r="DQ13" s="868"/>
      <c r="DR13" s="869"/>
      <c r="DS13" s="869"/>
      <c r="DT13" s="869"/>
      <c r="DU13" s="870"/>
      <c r="DV13" s="871"/>
      <c r="DW13" s="872"/>
      <c r="DX13" s="872"/>
      <c r="DY13" s="872"/>
      <c r="DZ13" s="873"/>
      <c r="EA13" s="255"/>
    </row>
    <row r="14" spans="1:131" s="256" customFormat="1" ht="26.25" customHeight="1" x14ac:dyDescent="0.15">
      <c r="A14" s="262">
        <v>8</v>
      </c>
      <c r="B14" s="842"/>
      <c r="C14" s="843"/>
      <c r="D14" s="843"/>
      <c r="E14" s="843"/>
      <c r="F14" s="843"/>
      <c r="G14" s="843"/>
      <c r="H14" s="843"/>
      <c r="I14" s="843"/>
      <c r="J14" s="843"/>
      <c r="K14" s="843"/>
      <c r="L14" s="843"/>
      <c r="M14" s="843"/>
      <c r="N14" s="843"/>
      <c r="O14" s="843"/>
      <c r="P14" s="844"/>
      <c r="Q14" s="845"/>
      <c r="R14" s="846"/>
      <c r="S14" s="846"/>
      <c r="T14" s="846"/>
      <c r="U14" s="846"/>
      <c r="V14" s="846"/>
      <c r="W14" s="846"/>
      <c r="X14" s="846"/>
      <c r="Y14" s="846"/>
      <c r="Z14" s="846"/>
      <c r="AA14" s="846"/>
      <c r="AB14" s="846"/>
      <c r="AC14" s="846"/>
      <c r="AD14" s="846"/>
      <c r="AE14" s="847"/>
      <c r="AF14" s="848"/>
      <c r="AG14" s="849"/>
      <c r="AH14" s="849"/>
      <c r="AI14" s="849"/>
      <c r="AJ14" s="850"/>
      <c r="AK14" s="851"/>
      <c r="AL14" s="852"/>
      <c r="AM14" s="852"/>
      <c r="AN14" s="852"/>
      <c r="AO14" s="852"/>
      <c r="AP14" s="852"/>
      <c r="AQ14" s="852"/>
      <c r="AR14" s="852"/>
      <c r="AS14" s="852"/>
      <c r="AT14" s="852"/>
      <c r="AU14" s="853"/>
      <c r="AV14" s="853"/>
      <c r="AW14" s="853"/>
      <c r="AX14" s="853"/>
      <c r="AY14" s="854"/>
      <c r="AZ14" s="253"/>
      <c r="BA14" s="253"/>
      <c r="BB14" s="253"/>
      <c r="BC14" s="253"/>
      <c r="BD14" s="253"/>
      <c r="BE14" s="254"/>
      <c r="BF14" s="254"/>
      <c r="BG14" s="254"/>
      <c r="BH14" s="254"/>
      <c r="BI14" s="254"/>
      <c r="BJ14" s="254"/>
      <c r="BK14" s="254"/>
      <c r="BL14" s="254"/>
      <c r="BM14" s="254"/>
      <c r="BN14" s="254"/>
      <c r="BO14" s="254"/>
      <c r="BP14" s="254"/>
      <c r="BQ14" s="263">
        <v>8</v>
      </c>
      <c r="BR14" s="264"/>
      <c r="BS14" s="855"/>
      <c r="BT14" s="856"/>
      <c r="BU14" s="856"/>
      <c r="BV14" s="856"/>
      <c r="BW14" s="856"/>
      <c r="BX14" s="856"/>
      <c r="BY14" s="856"/>
      <c r="BZ14" s="856"/>
      <c r="CA14" s="856"/>
      <c r="CB14" s="856"/>
      <c r="CC14" s="856"/>
      <c r="CD14" s="856"/>
      <c r="CE14" s="856"/>
      <c r="CF14" s="856"/>
      <c r="CG14" s="857"/>
      <c r="CH14" s="868"/>
      <c r="CI14" s="869"/>
      <c r="CJ14" s="869"/>
      <c r="CK14" s="869"/>
      <c r="CL14" s="870"/>
      <c r="CM14" s="868"/>
      <c r="CN14" s="869"/>
      <c r="CO14" s="869"/>
      <c r="CP14" s="869"/>
      <c r="CQ14" s="870"/>
      <c r="CR14" s="868"/>
      <c r="CS14" s="869"/>
      <c r="CT14" s="869"/>
      <c r="CU14" s="869"/>
      <c r="CV14" s="870"/>
      <c r="CW14" s="868"/>
      <c r="CX14" s="869"/>
      <c r="CY14" s="869"/>
      <c r="CZ14" s="869"/>
      <c r="DA14" s="870"/>
      <c r="DB14" s="868"/>
      <c r="DC14" s="869"/>
      <c r="DD14" s="869"/>
      <c r="DE14" s="869"/>
      <c r="DF14" s="870"/>
      <c r="DG14" s="868"/>
      <c r="DH14" s="869"/>
      <c r="DI14" s="869"/>
      <c r="DJ14" s="869"/>
      <c r="DK14" s="870"/>
      <c r="DL14" s="868"/>
      <c r="DM14" s="869"/>
      <c r="DN14" s="869"/>
      <c r="DO14" s="869"/>
      <c r="DP14" s="870"/>
      <c r="DQ14" s="868"/>
      <c r="DR14" s="869"/>
      <c r="DS14" s="869"/>
      <c r="DT14" s="869"/>
      <c r="DU14" s="870"/>
      <c r="DV14" s="871"/>
      <c r="DW14" s="872"/>
      <c r="DX14" s="872"/>
      <c r="DY14" s="872"/>
      <c r="DZ14" s="873"/>
      <c r="EA14" s="255"/>
    </row>
    <row r="15" spans="1:131" s="256" customFormat="1" ht="26.25" customHeight="1" x14ac:dyDescent="0.15">
      <c r="A15" s="262">
        <v>9</v>
      </c>
      <c r="B15" s="842"/>
      <c r="C15" s="843"/>
      <c r="D15" s="843"/>
      <c r="E15" s="843"/>
      <c r="F15" s="843"/>
      <c r="G15" s="843"/>
      <c r="H15" s="843"/>
      <c r="I15" s="843"/>
      <c r="J15" s="843"/>
      <c r="K15" s="843"/>
      <c r="L15" s="843"/>
      <c r="M15" s="843"/>
      <c r="N15" s="843"/>
      <c r="O15" s="843"/>
      <c r="P15" s="844"/>
      <c r="Q15" s="845"/>
      <c r="R15" s="846"/>
      <c r="S15" s="846"/>
      <c r="T15" s="846"/>
      <c r="U15" s="846"/>
      <c r="V15" s="846"/>
      <c r="W15" s="846"/>
      <c r="X15" s="846"/>
      <c r="Y15" s="846"/>
      <c r="Z15" s="846"/>
      <c r="AA15" s="846"/>
      <c r="AB15" s="846"/>
      <c r="AC15" s="846"/>
      <c r="AD15" s="846"/>
      <c r="AE15" s="847"/>
      <c r="AF15" s="848"/>
      <c r="AG15" s="849"/>
      <c r="AH15" s="849"/>
      <c r="AI15" s="849"/>
      <c r="AJ15" s="850"/>
      <c r="AK15" s="851"/>
      <c r="AL15" s="852"/>
      <c r="AM15" s="852"/>
      <c r="AN15" s="852"/>
      <c r="AO15" s="852"/>
      <c r="AP15" s="852"/>
      <c r="AQ15" s="852"/>
      <c r="AR15" s="852"/>
      <c r="AS15" s="852"/>
      <c r="AT15" s="852"/>
      <c r="AU15" s="853"/>
      <c r="AV15" s="853"/>
      <c r="AW15" s="853"/>
      <c r="AX15" s="853"/>
      <c r="AY15" s="854"/>
      <c r="AZ15" s="253"/>
      <c r="BA15" s="253"/>
      <c r="BB15" s="253"/>
      <c r="BC15" s="253"/>
      <c r="BD15" s="253"/>
      <c r="BE15" s="254"/>
      <c r="BF15" s="254"/>
      <c r="BG15" s="254"/>
      <c r="BH15" s="254"/>
      <c r="BI15" s="254"/>
      <c r="BJ15" s="254"/>
      <c r="BK15" s="254"/>
      <c r="BL15" s="254"/>
      <c r="BM15" s="254"/>
      <c r="BN15" s="254"/>
      <c r="BO15" s="254"/>
      <c r="BP15" s="254"/>
      <c r="BQ15" s="263">
        <v>9</v>
      </c>
      <c r="BR15" s="264"/>
      <c r="BS15" s="855"/>
      <c r="BT15" s="856"/>
      <c r="BU15" s="856"/>
      <c r="BV15" s="856"/>
      <c r="BW15" s="856"/>
      <c r="BX15" s="856"/>
      <c r="BY15" s="856"/>
      <c r="BZ15" s="856"/>
      <c r="CA15" s="856"/>
      <c r="CB15" s="856"/>
      <c r="CC15" s="856"/>
      <c r="CD15" s="856"/>
      <c r="CE15" s="856"/>
      <c r="CF15" s="856"/>
      <c r="CG15" s="857"/>
      <c r="CH15" s="868"/>
      <c r="CI15" s="869"/>
      <c r="CJ15" s="869"/>
      <c r="CK15" s="869"/>
      <c r="CL15" s="870"/>
      <c r="CM15" s="868"/>
      <c r="CN15" s="869"/>
      <c r="CO15" s="869"/>
      <c r="CP15" s="869"/>
      <c r="CQ15" s="870"/>
      <c r="CR15" s="868"/>
      <c r="CS15" s="869"/>
      <c r="CT15" s="869"/>
      <c r="CU15" s="869"/>
      <c r="CV15" s="870"/>
      <c r="CW15" s="868"/>
      <c r="CX15" s="869"/>
      <c r="CY15" s="869"/>
      <c r="CZ15" s="869"/>
      <c r="DA15" s="870"/>
      <c r="DB15" s="868"/>
      <c r="DC15" s="869"/>
      <c r="DD15" s="869"/>
      <c r="DE15" s="869"/>
      <c r="DF15" s="870"/>
      <c r="DG15" s="868"/>
      <c r="DH15" s="869"/>
      <c r="DI15" s="869"/>
      <c r="DJ15" s="869"/>
      <c r="DK15" s="870"/>
      <c r="DL15" s="868"/>
      <c r="DM15" s="869"/>
      <c r="DN15" s="869"/>
      <c r="DO15" s="869"/>
      <c r="DP15" s="870"/>
      <c r="DQ15" s="868"/>
      <c r="DR15" s="869"/>
      <c r="DS15" s="869"/>
      <c r="DT15" s="869"/>
      <c r="DU15" s="870"/>
      <c r="DV15" s="871"/>
      <c r="DW15" s="872"/>
      <c r="DX15" s="872"/>
      <c r="DY15" s="872"/>
      <c r="DZ15" s="873"/>
      <c r="EA15" s="255"/>
    </row>
    <row r="16" spans="1:131" s="256" customFormat="1" ht="26.25" customHeight="1" x14ac:dyDescent="0.15">
      <c r="A16" s="262">
        <v>10</v>
      </c>
      <c r="B16" s="842"/>
      <c r="C16" s="843"/>
      <c r="D16" s="843"/>
      <c r="E16" s="843"/>
      <c r="F16" s="843"/>
      <c r="G16" s="843"/>
      <c r="H16" s="843"/>
      <c r="I16" s="843"/>
      <c r="J16" s="843"/>
      <c r="K16" s="843"/>
      <c r="L16" s="843"/>
      <c r="M16" s="843"/>
      <c r="N16" s="843"/>
      <c r="O16" s="843"/>
      <c r="P16" s="844"/>
      <c r="Q16" s="845"/>
      <c r="R16" s="846"/>
      <c r="S16" s="846"/>
      <c r="T16" s="846"/>
      <c r="U16" s="846"/>
      <c r="V16" s="846"/>
      <c r="W16" s="846"/>
      <c r="X16" s="846"/>
      <c r="Y16" s="846"/>
      <c r="Z16" s="846"/>
      <c r="AA16" s="846"/>
      <c r="AB16" s="846"/>
      <c r="AC16" s="846"/>
      <c r="AD16" s="846"/>
      <c r="AE16" s="847"/>
      <c r="AF16" s="848"/>
      <c r="AG16" s="849"/>
      <c r="AH16" s="849"/>
      <c r="AI16" s="849"/>
      <c r="AJ16" s="850"/>
      <c r="AK16" s="851"/>
      <c r="AL16" s="852"/>
      <c r="AM16" s="852"/>
      <c r="AN16" s="852"/>
      <c r="AO16" s="852"/>
      <c r="AP16" s="852"/>
      <c r="AQ16" s="852"/>
      <c r="AR16" s="852"/>
      <c r="AS16" s="852"/>
      <c r="AT16" s="852"/>
      <c r="AU16" s="853"/>
      <c r="AV16" s="853"/>
      <c r="AW16" s="853"/>
      <c r="AX16" s="853"/>
      <c r="AY16" s="854"/>
      <c r="AZ16" s="253"/>
      <c r="BA16" s="253"/>
      <c r="BB16" s="253"/>
      <c r="BC16" s="253"/>
      <c r="BD16" s="253"/>
      <c r="BE16" s="254"/>
      <c r="BF16" s="254"/>
      <c r="BG16" s="254"/>
      <c r="BH16" s="254"/>
      <c r="BI16" s="254"/>
      <c r="BJ16" s="254"/>
      <c r="BK16" s="254"/>
      <c r="BL16" s="254"/>
      <c r="BM16" s="254"/>
      <c r="BN16" s="254"/>
      <c r="BO16" s="254"/>
      <c r="BP16" s="254"/>
      <c r="BQ16" s="263">
        <v>10</v>
      </c>
      <c r="BR16" s="264"/>
      <c r="BS16" s="855"/>
      <c r="BT16" s="856"/>
      <c r="BU16" s="856"/>
      <c r="BV16" s="856"/>
      <c r="BW16" s="856"/>
      <c r="BX16" s="856"/>
      <c r="BY16" s="856"/>
      <c r="BZ16" s="856"/>
      <c r="CA16" s="856"/>
      <c r="CB16" s="856"/>
      <c r="CC16" s="856"/>
      <c r="CD16" s="856"/>
      <c r="CE16" s="856"/>
      <c r="CF16" s="856"/>
      <c r="CG16" s="857"/>
      <c r="CH16" s="868"/>
      <c r="CI16" s="869"/>
      <c r="CJ16" s="869"/>
      <c r="CK16" s="869"/>
      <c r="CL16" s="870"/>
      <c r="CM16" s="868"/>
      <c r="CN16" s="869"/>
      <c r="CO16" s="869"/>
      <c r="CP16" s="869"/>
      <c r="CQ16" s="870"/>
      <c r="CR16" s="868"/>
      <c r="CS16" s="869"/>
      <c r="CT16" s="869"/>
      <c r="CU16" s="869"/>
      <c r="CV16" s="870"/>
      <c r="CW16" s="868"/>
      <c r="CX16" s="869"/>
      <c r="CY16" s="869"/>
      <c r="CZ16" s="869"/>
      <c r="DA16" s="870"/>
      <c r="DB16" s="868"/>
      <c r="DC16" s="869"/>
      <c r="DD16" s="869"/>
      <c r="DE16" s="869"/>
      <c r="DF16" s="870"/>
      <c r="DG16" s="868"/>
      <c r="DH16" s="869"/>
      <c r="DI16" s="869"/>
      <c r="DJ16" s="869"/>
      <c r="DK16" s="870"/>
      <c r="DL16" s="868"/>
      <c r="DM16" s="869"/>
      <c r="DN16" s="869"/>
      <c r="DO16" s="869"/>
      <c r="DP16" s="870"/>
      <c r="DQ16" s="868"/>
      <c r="DR16" s="869"/>
      <c r="DS16" s="869"/>
      <c r="DT16" s="869"/>
      <c r="DU16" s="870"/>
      <c r="DV16" s="871"/>
      <c r="DW16" s="872"/>
      <c r="DX16" s="872"/>
      <c r="DY16" s="872"/>
      <c r="DZ16" s="873"/>
      <c r="EA16" s="255"/>
    </row>
    <row r="17" spans="1:131" s="256" customFormat="1" ht="26.25" customHeight="1" x14ac:dyDescent="0.15">
      <c r="A17" s="262">
        <v>11</v>
      </c>
      <c r="B17" s="842"/>
      <c r="C17" s="843"/>
      <c r="D17" s="843"/>
      <c r="E17" s="843"/>
      <c r="F17" s="843"/>
      <c r="G17" s="843"/>
      <c r="H17" s="843"/>
      <c r="I17" s="843"/>
      <c r="J17" s="843"/>
      <c r="K17" s="843"/>
      <c r="L17" s="843"/>
      <c r="M17" s="843"/>
      <c r="N17" s="843"/>
      <c r="O17" s="843"/>
      <c r="P17" s="844"/>
      <c r="Q17" s="845"/>
      <c r="R17" s="846"/>
      <c r="S17" s="846"/>
      <c r="T17" s="846"/>
      <c r="U17" s="846"/>
      <c r="V17" s="846"/>
      <c r="W17" s="846"/>
      <c r="X17" s="846"/>
      <c r="Y17" s="846"/>
      <c r="Z17" s="846"/>
      <c r="AA17" s="846"/>
      <c r="AB17" s="846"/>
      <c r="AC17" s="846"/>
      <c r="AD17" s="846"/>
      <c r="AE17" s="847"/>
      <c r="AF17" s="848"/>
      <c r="AG17" s="849"/>
      <c r="AH17" s="849"/>
      <c r="AI17" s="849"/>
      <c r="AJ17" s="850"/>
      <c r="AK17" s="851"/>
      <c r="AL17" s="852"/>
      <c r="AM17" s="852"/>
      <c r="AN17" s="852"/>
      <c r="AO17" s="852"/>
      <c r="AP17" s="852"/>
      <c r="AQ17" s="852"/>
      <c r="AR17" s="852"/>
      <c r="AS17" s="852"/>
      <c r="AT17" s="852"/>
      <c r="AU17" s="853"/>
      <c r="AV17" s="853"/>
      <c r="AW17" s="853"/>
      <c r="AX17" s="853"/>
      <c r="AY17" s="854"/>
      <c r="AZ17" s="253"/>
      <c r="BA17" s="253"/>
      <c r="BB17" s="253"/>
      <c r="BC17" s="253"/>
      <c r="BD17" s="253"/>
      <c r="BE17" s="254"/>
      <c r="BF17" s="254"/>
      <c r="BG17" s="254"/>
      <c r="BH17" s="254"/>
      <c r="BI17" s="254"/>
      <c r="BJ17" s="254"/>
      <c r="BK17" s="254"/>
      <c r="BL17" s="254"/>
      <c r="BM17" s="254"/>
      <c r="BN17" s="254"/>
      <c r="BO17" s="254"/>
      <c r="BP17" s="254"/>
      <c r="BQ17" s="263">
        <v>11</v>
      </c>
      <c r="BR17" s="264"/>
      <c r="BS17" s="855"/>
      <c r="BT17" s="856"/>
      <c r="BU17" s="856"/>
      <c r="BV17" s="856"/>
      <c r="BW17" s="856"/>
      <c r="BX17" s="856"/>
      <c r="BY17" s="856"/>
      <c r="BZ17" s="856"/>
      <c r="CA17" s="856"/>
      <c r="CB17" s="856"/>
      <c r="CC17" s="856"/>
      <c r="CD17" s="856"/>
      <c r="CE17" s="856"/>
      <c r="CF17" s="856"/>
      <c r="CG17" s="857"/>
      <c r="CH17" s="868"/>
      <c r="CI17" s="869"/>
      <c r="CJ17" s="869"/>
      <c r="CK17" s="869"/>
      <c r="CL17" s="870"/>
      <c r="CM17" s="868"/>
      <c r="CN17" s="869"/>
      <c r="CO17" s="869"/>
      <c r="CP17" s="869"/>
      <c r="CQ17" s="870"/>
      <c r="CR17" s="868"/>
      <c r="CS17" s="869"/>
      <c r="CT17" s="869"/>
      <c r="CU17" s="869"/>
      <c r="CV17" s="870"/>
      <c r="CW17" s="868"/>
      <c r="CX17" s="869"/>
      <c r="CY17" s="869"/>
      <c r="CZ17" s="869"/>
      <c r="DA17" s="870"/>
      <c r="DB17" s="868"/>
      <c r="DC17" s="869"/>
      <c r="DD17" s="869"/>
      <c r="DE17" s="869"/>
      <c r="DF17" s="870"/>
      <c r="DG17" s="868"/>
      <c r="DH17" s="869"/>
      <c r="DI17" s="869"/>
      <c r="DJ17" s="869"/>
      <c r="DK17" s="870"/>
      <c r="DL17" s="868"/>
      <c r="DM17" s="869"/>
      <c r="DN17" s="869"/>
      <c r="DO17" s="869"/>
      <c r="DP17" s="870"/>
      <c r="DQ17" s="868"/>
      <c r="DR17" s="869"/>
      <c r="DS17" s="869"/>
      <c r="DT17" s="869"/>
      <c r="DU17" s="870"/>
      <c r="DV17" s="871"/>
      <c r="DW17" s="872"/>
      <c r="DX17" s="872"/>
      <c r="DY17" s="872"/>
      <c r="DZ17" s="873"/>
      <c r="EA17" s="255"/>
    </row>
    <row r="18" spans="1:131" s="256" customFormat="1" ht="26.25" customHeight="1" x14ac:dyDescent="0.15">
      <c r="A18" s="262">
        <v>12</v>
      </c>
      <c r="B18" s="842"/>
      <c r="C18" s="843"/>
      <c r="D18" s="843"/>
      <c r="E18" s="843"/>
      <c r="F18" s="843"/>
      <c r="G18" s="843"/>
      <c r="H18" s="843"/>
      <c r="I18" s="843"/>
      <c r="J18" s="843"/>
      <c r="K18" s="843"/>
      <c r="L18" s="843"/>
      <c r="M18" s="843"/>
      <c r="N18" s="843"/>
      <c r="O18" s="843"/>
      <c r="P18" s="844"/>
      <c r="Q18" s="845"/>
      <c r="R18" s="846"/>
      <c r="S18" s="846"/>
      <c r="T18" s="846"/>
      <c r="U18" s="846"/>
      <c r="V18" s="846"/>
      <c r="W18" s="846"/>
      <c r="X18" s="846"/>
      <c r="Y18" s="846"/>
      <c r="Z18" s="846"/>
      <c r="AA18" s="846"/>
      <c r="AB18" s="846"/>
      <c r="AC18" s="846"/>
      <c r="AD18" s="846"/>
      <c r="AE18" s="847"/>
      <c r="AF18" s="848"/>
      <c r="AG18" s="849"/>
      <c r="AH18" s="849"/>
      <c r="AI18" s="849"/>
      <c r="AJ18" s="850"/>
      <c r="AK18" s="851"/>
      <c r="AL18" s="852"/>
      <c r="AM18" s="852"/>
      <c r="AN18" s="852"/>
      <c r="AO18" s="852"/>
      <c r="AP18" s="852"/>
      <c r="AQ18" s="852"/>
      <c r="AR18" s="852"/>
      <c r="AS18" s="852"/>
      <c r="AT18" s="852"/>
      <c r="AU18" s="853"/>
      <c r="AV18" s="853"/>
      <c r="AW18" s="853"/>
      <c r="AX18" s="853"/>
      <c r="AY18" s="854"/>
      <c r="AZ18" s="253"/>
      <c r="BA18" s="253"/>
      <c r="BB18" s="253"/>
      <c r="BC18" s="253"/>
      <c r="BD18" s="253"/>
      <c r="BE18" s="254"/>
      <c r="BF18" s="254"/>
      <c r="BG18" s="254"/>
      <c r="BH18" s="254"/>
      <c r="BI18" s="254"/>
      <c r="BJ18" s="254"/>
      <c r="BK18" s="254"/>
      <c r="BL18" s="254"/>
      <c r="BM18" s="254"/>
      <c r="BN18" s="254"/>
      <c r="BO18" s="254"/>
      <c r="BP18" s="254"/>
      <c r="BQ18" s="263">
        <v>12</v>
      </c>
      <c r="BR18" s="264"/>
      <c r="BS18" s="855"/>
      <c r="BT18" s="856"/>
      <c r="BU18" s="856"/>
      <c r="BV18" s="856"/>
      <c r="BW18" s="856"/>
      <c r="BX18" s="856"/>
      <c r="BY18" s="856"/>
      <c r="BZ18" s="856"/>
      <c r="CA18" s="856"/>
      <c r="CB18" s="856"/>
      <c r="CC18" s="856"/>
      <c r="CD18" s="856"/>
      <c r="CE18" s="856"/>
      <c r="CF18" s="856"/>
      <c r="CG18" s="857"/>
      <c r="CH18" s="868"/>
      <c r="CI18" s="869"/>
      <c r="CJ18" s="869"/>
      <c r="CK18" s="869"/>
      <c r="CL18" s="870"/>
      <c r="CM18" s="868"/>
      <c r="CN18" s="869"/>
      <c r="CO18" s="869"/>
      <c r="CP18" s="869"/>
      <c r="CQ18" s="870"/>
      <c r="CR18" s="868"/>
      <c r="CS18" s="869"/>
      <c r="CT18" s="869"/>
      <c r="CU18" s="869"/>
      <c r="CV18" s="870"/>
      <c r="CW18" s="868"/>
      <c r="CX18" s="869"/>
      <c r="CY18" s="869"/>
      <c r="CZ18" s="869"/>
      <c r="DA18" s="870"/>
      <c r="DB18" s="868"/>
      <c r="DC18" s="869"/>
      <c r="DD18" s="869"/>
      <c r="DE18" s="869"/>
      <c r="DF18" s="870"/>
      <c r="DG18" s="868"/>
      <c r="DH18" s="869"/>
      <c r="DI18" s="869"/>
      <c r="DJ18" s="869"/>
      <c r="DK18" s="870"/>
      <c r="DL18" s="868"/>
      <c r="DM18" s="869"/>
      <c r="DN18" s="869"/>
      <c r="DO18" s="869"/>
      <c r="DP18" s="870"/>
      <c r="DQ18" s="868"/>
      <c r="DR18" s="869"/>
      <c r="DS18" s="869"/>
      <c r="DT18" s="869"/>
      <c r="DU18" s="870"/>
      <c r="DV18" s="871"/>
      <c r="DW18" s="872"/>
      <c r="DX18" s="872"/>
      <c r="DY18" s="872"/>
      <c r="DZ18" s="873"/>
      <c r="EA18" s="255"/>
    </row>
    <row r="19" spans="1:131" s="256" customFormat="1" ht="26.25" customHeight="1" x14ac:dyDescent="0.15">
      <c r="A19" s="262">
        <v>13</v>
      </c>
      <c r="B19" s="842"/>
      <c r="C19" s="843"/>
      <c r="D19" s="843"/>
      <c r="E19" s="843"/>
      <c r="F19" s="843"/>
      <c r="G19" s="843"/>
      <c r="H19" s="843"/>
      <c r="I19" s="843"/>
      <c r="J19" s="843"/>
      <c r="K19" s="843"/>
      <c r="L19" s="843"/>
      <c r="M19" s="843"/>
      <c r="N19" s="843"/>
      <c r="O19" s="843"/>
      <c r="P19" s="844"/>
      <c r="Q19" s="845"/>
      <c r="R19" s="846"/>
      <c r="S19" s="846"/>
      <c r="T19" s="846"/>
      <c r="U19" s="846"/>
      <c r="V19" s="846"/>
      <c r="W19" s="846"/>
      <c r="X19" s="846"/>
      <c r="Y19" s="846"/>
      <c r="Z19" s="846"/>
      <c r="AA19" s="846"/>
      <c r="AB19" s="846"/>
      <c r="AC19" s="846"/>
      <c r="AD19" s="846"/>
      <c r="AE19" s="847"/>
      <c r="AF19" s="848"/>
      <c r="AG19" s="849"/>
      <c r="AH19" s="849"/>
      <c r="AI19" s="849"/>
      <c r="AJ19" s="850"/>
      <c r="AK19" s="851"/>
      <c r="AL19" s="852"/>
      <c r="AM19" s="852"/>
      <c r="AN19" s="852"/>
      <c r="AO19" s="852"/>
      <c r="AP19" s="852"/>
      <c r="AQ19" s="852"/>
      <c r="AR19" s="852"/>
      <c r="AS19" s="852"/>
      <c r="AT19" s="852"/>
      <c r="AU19" s="853"/>
      <c r="AV19" s="853"/>
      <c r="AW19" s="853"/>
      <c r="AX19" s="853"/>
      <c r="AY19" s="854"/>
      <c r="AZ19" s="253"/>
      <c r="BA19" s="253"/>
      <c r="BB19" s="253"/>
      <c r="BC19" s="253"/>
      <c r="BD19" s="253"/>
      <c r="BE19" s="254"/>
      <c r="BF19" s="254"/>
      <c r="BG19" s="254"/>
      <c r="BH19" s="254"/>
      <c r="BI19" s="254"/>
      <c r="BJ19" s="254"/>
      <c r="BK19" s="254"/>
      <c r="BL19" s="254"/>
      <c r="BM19" s="254"/>
      <c r="BN19" s="254"/>
      <c r="BO19" s="254"/>
      <c r="BP19" s="254"/>
      <c r="BQ19" s="263">
        <v>13</v>
      </c>
      <c r="BR19" s="264"/>
      <c r="BS19" s="855"/>
      <c r="BT19" s="856"/>
      <c r="BU19" s="856"/>
      <c r="BV19" s="856"/>
      <c r="BW19" s="856"/>
      <c r="BX19" s="856"/>
      <c r="BY19" s="856"/>
      <c r="BZ19" s="856"/>
      <c r="CA19" s="856"/>
      <c r="CB19" s="856"/>
      <c r="CC19" s="856"/>
      <c r="CD19" s="856"/>
      <c r="CE19" s="856"/>
      <c r="CF19" s="856"/>
      <c r="CG19" s="857"/>
      <c r="CH19" s="868"/>
      <c r="CI19" s="869"/>
      <c r="CJ19" s="869"/>
      <c r="CK19" s="869"/>
      <c r="CL19" s="870"/>
      <c r="CM19" s="868"/>
      <c r="CN19" s="869"/>
      <c r="CO19" s="869"/>
      <c r="CP19" s="869"/>
      <c r="CQ19" s="870"/>
      <c r="CR19" s="868"/>
      <c r="CS19" s="869"/>
      <c r="CT19" s="869"/>
      <c r="CU19" s="869"/>
      <c r="CV19" s="870"/>
      <c r="CW19" s="868"/>
      <c r="CX19" s="869"/>
      <c r="CY19" s="869"/>
      <c r="CZ19" s="869"/>
      <c r="DA19" s="870"/>
      <c r="DB19" s="868"/>
      <c r="DC19" s="869"/>
      <c r="DD19" s="869"/>
      <c r="DE19" s="869"/>
      <c r="DF19" s="870"/>
      <c r="DG19" s="868"/>
      <c r="DH19" s="869"/>
      <c r="DI19" s="869"/>
      <c r="DJ19" s="869"/>
      <c r="DK19" s="870"/>
      <c r="DL19" s="868"/>
      <c r="DM19" s="869"/>
      <c r="DN19" s="869"/>
      <c r="DO19" s="869"/>
      <c r="DP19" s="870"/>
      <c r="DQ19" s="868"/>
      <c r="DR19" s="869"/>
      <c r="DS19" s="869"/>
      <c r="DT19" s="869"/>
      <c r="DU19" s="870"/>
      <c r="DV19" s="871"/>
      <c r="DW19" s="872"/>
      <c r="DX19" s="872"/>
      <c r="DY19" s="872"/>
      <c r="DZ19" s="873"/>
      <c r="EA19" s="255"/>
    </row>
    <row r="20" spans="1:131" s="256" customFormat="1" ht="26.25" customHeight="1" x14ac:dyDescent="0.15">
      <c r="A20" s="262">
        <v>14</v>
      </c>
      <c r="B20" s="842"/>
      <c r="C20" s="843"/>
      <c r="D20" s="843"/>
      <c r="E20" s="843"/>
      <c r="F20" s="843"/>
      <c r="G20" s="843"/>
      <c r="H20" s="843"/>
      <c r="I20" s="843"/>
      <c r="J20" s="843"/>
      <c r="K20" s="843"/>
      <c r="L20" s="843"/>
      <c r="M20" s="843"/>
      <c r="N20" s="843"/>
      <c r="O20" s="843"/>
      <c r="P20" s="844"/>
      <c r="Q20" s="845"/>
      <c r="R20" s="846"/>
      <c r="S20" s="846"/>
      <c r="T20" s="846"/>
      <c r="U20" s="846"/>
      <c r="V20" s="846"/>
      <c r="W20" s="846"/>
      <c r="X20" s="846"/>
      <c r="Y20" s="846"/>
      <c r="Z20" s="846"/>
      <c r="AA20" s="846"/>
      <c r="AB20" s="846"/>
      <c r="AC20" s="846"/>
      <c r="AD20" s="846"/>
      <c r="AE20" s="847"/>
      <c r="AF20" s="848"/>
      <c r="AG20" s="849"/>
      <c r="AH20" s="849"/>
      <c r="AI20" s="849"/>
      <c r="AJ20" s="850"/>
      <c r="AK20" s="851"/>
      <c r="AL20" s="852"/>
      <c r="AM20" s="852"/>
      <c r="AN20" s="852"/>
      <c r="AO20" s="852"/>
      <c r="AP20" s="852"/>
      <c r="AQ20" s="852"/>
      <c r="AR20" s="852"/>
      <c r="AS20" s="852"/>
      <c r="AT20" s="852"/>
      <c r="AU20" s="853"/>
      <c r="AV20" s="853"/>
      <c r="AW20" s="853"/>
      <c r="AX20" s="853"/>
      <c r="AY20" s="854"/>
      <c r="AZ20" s="253"/>
      <c r="BA20" s="253"/>
      <c r="BB20" s="253"/>
      <c r="BC20" s="253"/>
      <c r="BD20" s="253"/>
      <c r="BE20" s="254"/>
      <c r="BF20" s="254"/>
      <c r="BG20" s="254"/>
      <c r="BH20" s="254"/>
      <c r="BI20" s="254"/>
      <c r="BJ20" s="254"/>
      <c r="BK20" s="254"/>
      <c r="BL20" s="254"/>
      <c r="BM20" s="254"/>
      <c r="BN20" s="254"/>
      <c r="BO20" s="254"/>
      <c r="BP20" s="254"/>
      <c r="BQ20" s="263">
        <v>14</v>
      </c>
      <c r="BR20" s="264"/>
      <c r="BS20" s="855"/>
      <c r="BT20" s="856"/>
      <c r="BU20" s="856"/>
      <c r="BV20" s="856"/>
      <c r="BW20" s="856"/>
      <c r="BX20" s="856"/>
      <c r="BY20" s="856"/>
      <c r="BZ20" s="856"/>
      <c r="CA20" s="856"/>
      <c r="CB20" s="856"/>
      <c r="CC20" s="856"/>
      <c r="CD20" s="856"/>
      <c r="CE20" s="856"/>
      <c r="CF20" s="856"/>
      <c r="CG20" s="857"/>
      <c r="CH20" s="868"/>
      <c r="CI20" s="869"/>
      <c r="CJ20" s="869"/>
      <c r="CK20" s="869"/>
      <c r="CL20" s="870"/>
      <c r="CM20" s="868"/>
      <c r="CN20" s="869"/>
      <c r="CO20" s="869"/>
      <c r="CP20" s="869"/>
      <c r="CQ20" s="870"/>
      <c r="CR20" s="868"/>
      <c r="CS20" s="869"/>
      <c r="CT20" s="869"/>
      <c r="CU20" s="869"/>
      <c r="CV20" s="870"/>
      <c r="CW20" s="868"/>
      <c r="CX20" s="869"/>
      <c r="CY20" s="869"/>
      <c r="CZ20" s="869"/>
      <c r="DA20" s="870"/>
      <c r="DB20" s="868"/>
      <c r="DC20" s="869"/>
      <c r="DD20" s="869"/>
      <c r="DE20" s="869"/>
      <c r="DF20" s="870"/>
      <c r="DG20" s="868"/>
      <c r="DH20" s="869"/>
      <c r="DI20" s="869"/>
      <c r="DJ20" s="869"/>
      <c r="DK20" s="870"/>
      <c r="DL20" s="868"/>
      <c r="DM20" s="869"/>
      <c r="DN20" s="869"/>
      <c r="DO20" s="869"/>
      <c r="DP20" s="870"/>
      <c r="DQ20" s="868"/>
      <c r="DR20" s="869"/>
      <c r="DS20" s="869"/>
      <c r="DT20" s="869"/>
      <c r="DU20" s="870"/>
      <c r="DV20" s="871"/>
      <c r="DW20" s="872"/>
      <c r="DX20" s="872"/>
      <c r="DY20" s="872"/>
      <c r="DZ20" s="873"/>
      <c r="EA20" s="255"/>
    </row>
    <row r="21" spans="1:131" s="256" customFormat="1" ht="26.25" customHeight="1" thickBot="1" x14ac:dyDescent="0.2">
      <c r="A21" s="262">
        <v>15</v>
      </c>
      <c r="B21" s="842"/>
      <c r="C21" s="843"/>
      <c r="D21" s="843"/>
      <c r="E21" s="843"/>
      <c r="F21" s="843"/>
      <c r="G21" s="843"/>
      <c r="H21" s="843"/>
      <c r="I21" s="843"/>
      <c r="J21" s="843"/>
      <c r="K21" s="843"/>
      <c r="L21" s="843"/>
      <c r="M21" s="843"/>
      <c r="N21" s="843"/>
      <c r="O21" s="843"/>
      <c r="P21" s="844"/>
      <c r="Q21" s="845"/>
      <c r="R21" s="846"/>
      <c r="S21" s="846"/>
      <c r="T21" s="846"/>
      <c r="U21" s="846"/>
      <c r="V21" s="846"/>
      <c r="W21" s="846"/>
      <c r="X21" s="846"/>
      <c r="Y21" s="846"/>
      <c r="Z21" s="846"/>
      <c r="AA21" s="846"/>
      <c r="AB21" s="846"/>
      <c r="AC21" s="846"/>
      <c r="AD21" s="846"/>
      <c r="AE21" s="847"/>
      <c r="AF21" s="848"/>
      <c r="AG21" s="849"/>
      <c r="AH21" s="849"/>
      <c r="AI21" s="849"/>
      <c r="AJ21" s="850"/>
      <c r="AK21" s="851"/>
      <c r="AL21" s="852"/>
      <c r="AM21" s="852"/>
      <c r="AN21" s="852"/>
      <c r="AO21" s="852"/>
      <c r="AP21" s="852"/>
      <c r="AQ21" s="852"/>
      <c r="AR21" s="852"/>
      <c r="AS21" s="852"/>
      <c r="AT21" s="852"/>
      <c r="AU21" s="853"/>
      <c r="AV21" s="853"/>
      <c r="AW21" s="853"/>
      <c r="AX21" s="853"/>
      <c r="AY21" s="854"/>
      <c r="AZ21" s="253"/>
      <c r="BA21" s="253"/>
      <c r="BB21" s="253"/>
      <c r="BC21" s="253"/>
      <c r="BD21" s="253"/>
      <c r="BE21" s="254"/>
      <c r="BF21" s="254"/>
      <c r="BG21" s="254"/>
      <c r="BH21" s="254"/>
      <c r="BI21" s="254"/>
      <c r="BJ21" s="254"/>
      <c r="BK21" s="254"/>
      <c r="BL21" s="254"/>
      <c r="BM21" s="254"/>
      <c r="BN21" s="254"/>
      <c r="BO21" s="254"/>
      <c r="BP21" s="254"/>
      <c r="BQ21" s="263">
        <v>15</v>
      </c>
      <c r="BR21" s="264"/>
      <c r="BS21" s="855"/>
      <c r="BT21" s="856"/>
      <c r="BU21" s="856"/>
      <c r="BV21" s="856"/>
      <c r="BW21" s="856"/>
      <c r="BX21" s="856"/>
      <c r="BY21" s="856"/>
      <c r="BZ21" s="856"/>
      <c r="CA21" s="856"/>
      <c r="CB21" s="856"/>
      <c r="CC21" s="856"/>
      <c r="CD21" s="856"/>
      <c r="CE21" s="856"/>
      <c r="CF21" s="856"/>
      <c r="CG21" s="857"/>
      <c r="CH21" s="868"/>
      <c r="CI21" s="869"/>
      <c r="CJ21" s="869"/>
      <c r="CK21" s="869"/>
      <c r="CL21" s="870"/>
      <c r="CM21" s="868"/>
      <c r="CN21" s="869"/>
      <c r="CO21" s="869"/>
      <c r="CP21" s="869"/>
      <c r="CQ21" s="870"/>
      <c r="CR21" s="868"/>
      <c r="CS21" s="869"/>
      <c r="CT21" s="869"/>
      <c r="CU21" s="869"/>
      <c r="CV21" s="870"/>
      <c r="CW21" s="868"/>
      <c r="CX21" s="869"/>
      <c r="CY21" s="869"/>
      <c r="CZ21" s="869"/>
      <c r="DA21" s="870"/>
      <c r="DB21" s="868"/>
      <c r="DC21" s="869"/>
      <c r="DD21" s="869"/>
      <c r="DE21" s="869"/>
      <c r="DF21" s="870"/>
      <c r="DG21" s="868"/>
      <c r="DH21" s="869"/>
      <c r="DI21" s="869"/>
      <c r="DJ21" s="869"/>
      <c r="DK21" s="870"/>
      <c r="DL21" s="868"/>
      <c r="DM21" s="869"/>
      <c r="DN21" s="869"/>
      <c r="DO21" s="869"/>
      <c r="DP21" s="870"/>
      <c r="DQ21" s="868"/>
      <c r="DR21" s="869"/>
      <c r="DS21" s="869"/>
      <c r="DT21" s="869"/>
      <c r="DU21" s="870"/>
      <c r="DV21" s="871"/>
      <c r="DW21" s="872"/>
      <c r="DX21" s="872"/>
      <c r="DY21" s="872"/>
      <c r="DZ21" s="873"/>
      <c r="EA21" s="255"/>
    </row>
    <row r="22" spans="1:131" s="256" customFormat="1" ht="26.25" customHeight="1" x14ac:dyDescent="0.15">
      <c r="A22" s="262">
        <v>16</v>
      </c>
      <c r="B22" s="842"/>
      <c r="C22" s="843"/>
      <c r="D22" s="843"/>
      <c r="E22" s="843"/>
      <c r="F22" s="843"/>
      <c r="G22" s="843"/>
      <c r="H22" s="843"/>
      <c r="I22" s="843"/>
      <c r="J22" s="843"/>
      <c r="K22" s="843"/>
      <c r="L22" s="843"/>
      <c r="M22" s="843"/>
      <c r="N22" s="843"/>
      <c r="O22" s="843"/>
      <c r="P22" s="844"/>
      <c r="Q22" s="874"/>
      <c r="R22" s="875"/>
      <c r="S22" s="875"/>
      <c r="T22" s="875"/>
      <c r="U22" s="875"/>
      <c r="V22" s="875"/>
      <c r="W22" s="875"/>
      <c r="X22" s="875"/>
      <c r="Y22" s="875"/>
      <c r="Z22" s="875"/>
      <c r="AA22" s="875"/>
      <c r="AB22" s="875"/>
      <c r="AC22" s="875"/>
      <c r="AD22" s="875"/>
      <c r="AE22" s="876"/>
      <c r="AF22" s="848"/>
      <c r="AG22" s="849"/>
      <c r="AH22" s="849"/>
      <c r="AI22" s="849"/>
      <c r="AJ22" s="850"/>
      <c r="AK22" s="889"/>
      <c r="AL22" s="890"/>
      <c r="AM22" s="890"/>
      <c r="AN22" s="890"/>
      <c r="AO22" s="890"/>
      <c r="AP22" s="890"/>
      <c r="AQ22" s="890"/>
      <c r="AR22" s="890"/>
      <c r="AS22" s="890"/>
      <c r="AT22" s="890"/>
      <c r="AU22" s="891"/>
      <c r="AV22" s="891"/>
      <c r="AW22" s="891"/>
      <c r="AX22" s="891"/>
      <c r="AY22" s="892"/>
      <c r="AZ22" s="893" t="s">
        <v>388</v>
      </c>
      <c r="BA22" s="893"/>
      <c r="BB22" s="893"/>
      <c r="BC22" s="893"/>
      <c r="BD22" s="894"/>
      <c r="BE22" s="254"/>
      <c r="BF22" s="254"/>
      <c r="BG22" s="254"/>
      <c r="BH22" s="254"/>
      <c r="BI22" s="254"/>
      <c r="BJ22" s="254"/>
      <c r="BK22" s="254"/>
      <c r="BL22" s="254"/>
      <c r="BM22" s="254"/>
      <c r="BN22" s="254"/>
      <c r="BO22" s="254"/>
      <c r="BP22" s="254"/>
      <c r="BQ22" s="263">
        <v>16</v>
      </c>
      <c r="BR22" s="264"/>
      <c r="BS22" s="855"/>
      <c r="BT22" s="856"/>
      <c r="BU22" s="856"/>
      <c r="BV22" s="856"/>
      <c r="BW22" s="856"/>
      <c r="BX22" s="856"/>
      <c r="BY22" s="856"/>
      <c r="BZ22" s="856"/>
      <c r="CA22" s="856"/>
      <c r="CB22" s="856"/>
      <c r="CC22" s="856"/>
      <c r="CD22" s="856"/>
      <c r="CE22" s="856"/>
      <c r="CF22" s="856"/>
      <c r="CG22" s="857"/>
      <c r="CH22" s="868"/>
      <c r="CI22" s="869"/>
      <c r="CJ22" s="869"/>
      <c r="CK22" s="869"/>
      <c r="CL22" s="870"/>
      <c r="CM22" s="868"/>
      <c r="CN22" s="869"/>
      <c r="CO22" s="869"/>
      <c r="CP22" s="869"/>
      <c r="CQ22" s="870"/>
      <c r="CR22" s="868"/>
      <c r="CS22" s="869"/>
      <c r="CT22" s="869"/>
      <c r="CU22" s="869"/>
      <c r="CV22" s="870"/>
      <c r="CW22" s="868"/>
      <c r="CX22" s="869"/>
      <c r="CY22" s="869"/>
      <c r="CZ22" s="869"/>
      <c r="DA22" s="870"/>
      <c r="DB22" s="868"/>
      <c r="DC22" s="869"/>
      <c r="DD22" s="869"/>
      <c r="DE22" s="869"/>
      <c r="DF22" s="870"/>
      <c r="DG22" s="868"/>
      <c r="DH22" s="869"/>
      <c r="DI22" s="869"/>
      <c r="DJ22" s="869"/>
      <c r="DK22" s="870"/>
      <c r="DL22" s="868"/>
      <c r="DM22" s="869"/>
      <c r="DN22" s="869"/>
      <c r="DO22" s="869"/>
      <c r="DP22" s="870"/>
      <c r="DQ22" s="868"/>
      <c r="DR22" s="869"/>
      <c r="DS22" s="869"/>
      <c r="DT22" s="869"/>
      <c r="DU22" s="870"/>
      <c r="DV22" s="871"/>
      <c r="DW22" s="872"/>
      <c r="DX22" s="872"/>
      <c r="DY22" s="872"/>
      <c r="DZ22" s="873"/>
      <c r="EA22" s="255"/>
    </row>
    <row r="23" spans="1:131" s="256" customFormat="1" ht="26.25" customHeight="1" thickBot="1" x14ac:dyDescent="0.2">
      <c r="A23" s="265" t="s">
        <v>389</v>
      </c>
      <c r="B23" s="877" t="s">
        <v>390</v>
      </c>
      <c r="C23" s="878"/>
      <c r="D23" s="878"/>
      <c r="E23" s="878"/>
      <c r="F23" s="878"/>
      <c r="G23" s="878"/>
      <c r="H23" s="878"/>
      <c r="I23" s="878"/>
      <c r="J23" s="878"/>
      <c r="K23" s="878"/>
      <c r="L23" s="878"/>
      <c r="M23" s="878"/>
      <c r="N23" s="878"/>
      <c r="O23" s="878"/>
      <c r="P23" s="879"/>
      <c r="Q23" s="880">
        <v>15055</v>
      </c>
      <c r="R23" s="881"/>
      <c r="S23" s="881"/>
      <c r="T23" s="881"/>
      <c r="U23" s="881"/>
      <c r="V23" s="881">
        <v>14538</v>
      </c>
      <c r="W23" s="881"/>
      <c r="X23" s="881"/>
      <c r="Y23" s="881"/>
      <c r="Z23" s="881"/>
      <c r="AA23" s="881">
        <v>517</v>
      </c>
      <c r="AB23" s="881"/>
      <c r="AC23" s="881"/>
      <c r="AD23" s="881"/>
      <c r="AE23" s="882"/>
      <c r="AF23" s="883">
        <v>484</v>
      </c>
      <c r="AG23" s="881"/>
      <c r="AH23" s="881"/>
      <c r="AI23" s="881"/>
      <c r="AJ23" s="884"/>
      <c r="AK23" s="885"/>
      <c r="AL23" s="886"/>
      <c r="AM23" s="886"/>
      <c r="AN23" s="886"/>
      <c r="AO23" s="886"/>
      <c r="AP23" s="881">
        <v>12065</v>
      </c>
      <c r="AQ23" s="881"/>
      <c r="AR23" s="881"/>
      <c r="AS23" s="881"/>
      <c r="AT23" s="881"/>
      <c r="AU23" s="887"/>
      <c r="AV23" s="887"/>
      <c r="AW23" s="887"/>
      <c r="AX23" s="887"/>
      <c r="AY23" s="888"/>
      <c r="AZ23" s="896" t="s">
        <v>127</v>
      </c>
      <c r="BA23" s="897"/>
      <c r="BB23" s="897"/>
      <c r="BC23" s="897"/>
      <c r="BD23" s="898"/>
      <c r="BE23" s="254"/>
      <c r="BF23" s="254"/>
      <c r="BG23" s="254"/>
      <c r="BH23" s="254"/>
      <c r="BI23" s="254"/>
      <c r="BJ23" s="254"/>
      <c r="BK23" s="254"/>
      <c r="BL23" s="254"/>
      <c r="BM23" s="254"/>
      <c r="BN23" s="254"/>
      <c r="BO23" s="254"/>
      <c r="BP23" s="254"/>
      <c r="BQ23" s="263">
        <v>17</v>
      </c>
      <c r="BR23" s="264"/>
      <c r="BS23" s="855"/>
      <c r="BT23" s="856"/>
      <c r="BU23" s="856"/>
      <c r="BV23" s="856"/>
      <c r="BW23" s="856"/>
      <c r="BX23" s="856"/>
      <c r="BY23" s="856"/>
      <c r="BZ23" s="856"/>
      <c r="CA23" s="856"/>
      <c r="CB23" s="856"/>
      <c r="CC23" s="856"/>
      <c r="CD23" s="856"/>
      <c r="CE23" s="856"/>
      <c r="CF23" s="856"/>
      <c r="CG23" s="857"/>
      <c r="CH23" s="868"/>
      <c r="CI23" s="869"/>
      <c r="CJ23" s="869"/>
      <c r="CK23" s="869"/>
      <c r="CL23" s="870"/>
      <c r="CM23" s="868"/>
      <c r="CN23" s="869"/>
      <c r="CO23" s="869"/>
      <c r="CP23" s="869"/>
      <c r="CQ23" s="870"/>
      <c r="CR23" s="868"/>
      <c r="CS23" s="869"/>
      <c r="CT23" s="869"/>
      <c r="CU23" s="869"/>
      <c r="CV23" s="870"/>
      <c r="CW23" s="868"/>
      <c r="CX23" s="869"/>
      <c r="CY23" s="869"/>
      <c r="CZ23" s="869"/>
      <c r="DA23" s="870"/>
      <c r="DB23" s="868"/>
      <c r="DC23" s="869"/>
      <c r="DD23" s="869"/>
      <c r="DE23" s="869"/>
      <c r="DF23" s="870"/>
      <c r="DG23" s="868"/>
      <c r="DH23" s="869"/>
      <c r="DI23" s="869"/>
      <c r="DJ23" s="869"/>
      <c r="DK23" s="870"/>
      <c r="DL23" s="868"/>
      <c r="DM23" s="869"/>
      <c r="DN23" s="869"/>
      <c r="DO23" s="869"/>
      <c r="DP23" s="870"/>
      <c r="DQ23" s="868"/>
      <c r="DR23" s="869"/>
      <c r="DS23" s="869"/>
      <c r="DT23" s="869"/>
      <c r="DU23" s="870"/>
      <c r="DV23" s="871"/>
      <c r="DW23" s="872"/>
      <c r="DX23" s="872"/>
      <c r="DY23" s="872"/>
      <c r="DZ23" s="873"/>
      <c r="EA23" s="255"/>
    </row>
    <row r="24" spans="1:131" s="256" customFormat="1" ht="26.25" customHeight="1" x14ac:dyDescent="0.15">
      <c r="A24" s="895" t="s">
        <v>391</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3"/>
      <c r="BA24" s="253"/>
      <c r="BB24" s="253"/>
      <c r="BC24" s="253"/>
      <c r="BD24" s="253"/>
      <c r="BE24" s="254"/>
      <c r="BF24" s="254"/>
      <c r="BG24" s="254"/>
      <c r="BH24" s="254"/>
      <c r="BI24" s="254"/>
      <c r="BJ24" s="254"/>
      <c r="BK24" s="254"/>
      <c r="BL24" s="254"/>
      <c r="BM24" s="254"/>
      <c r="BN24" s="254"/>
      <c r="BO24" s="254"/>
      <c r="BP24" s="254"/>
      <c r="BQ24" s="263">
        <v>18</v>
      </c>
      <c r="BR24" s="264"/>
      <c r="BS24" s="855"/>
      <c r="BT24" s="856"/>
      <c r="BU24" s="856"/>
      <c r="BV24" s="856"/>
      <c r="BW24" s="856"/>
      <c r="BX24" s="856"/>
      <c r="BY24" s="856"/>
      <c r="BZ24" s="856"/>
      <c r="CA24" s="856"/>
      <c r="CB24" s="856"/>
      <c r="CC24" s="856"/>
      <c r="CD24" s="856"/>
      <c r="CE24" s="856"/>
      <c r="CF24" s="856"/>
      <c r="CG24" s="857"/>
      <c r="CH24" s="868"/>
      <c r="CI24" s="869"/>
      <c r="CJ24" s="869"/>
      <c r="CK24" s="869"/>
      <c r="CL24" s="870"/>
      <c r="CM24" s="868"/>
      <c r="CN24" s="869"/>
      <c r="CO24" s="869"/>
      <c r="CP24" s="869"/>
      <c r="CQ24" s="870"/>
      <c r="CR24" s="868"/>
      <c r="CS24" s="869"/>
      <c r="CT24" s="869"/>
      <c r="CU24" s="869"/>
      <c r="CV24" s="870"/>
      <c r="CW24" s="868"/>
      <c r="CX24" s="869"/>
      <c r="CY24" s="869"/>
      <c r="CZ24" s="869"/>
      <c r="DA24" s="870"/>
      <c r="DB24" s="868"/>
      <c r="DC24" s="869"/>
      <c r="DD24" s="869"/>
      <c r="DE24" s="869"/>
      <c r="DF24" s="870"/>
      <c r="DG24" s="868"/>
      <c r="DH24" s="869"/>
      <c r="DI24" s="869"/>
      <c r="DJ24" s="869"/>
      <c r="DK24" s="870"/>
      <c r="DL24" s="868"/>
      <c r="DM24" s="869"/>
      <c r="DN24" s="869"/>
      <c r="DO24" s="869"/>
      <c r="DP24" s="870"/>
      <c r="DQ24" s="868"/>
      <c r="DR24" s="869"/>
      <c r="DS24" s="869"/>
      <c r="DT24" s="869"/>
      <c r="DU24" s="870"/>
      <c r="DV24" s="871"/>
      <c r="DW24" s="872"/>
      <c r="DX24" s="872"/>
      <c r="DY24" s="872"/>
      <c r="DZ24" s="873"/>
      <c r="EA24" s="255"/>
    </row>
    <row r="25" spans="1:131" s="248" customFormat="1" ht="26.25" customHeight="1" thickBot="1" x14ac:dyDescent="0.2">
      <c r="A25" s="836" t="s">
        <v>392</v>
      </c>
      <c r="B25" s="836"/>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c r="BG25" s="836"/>
      <c r="BH25" s="836"/>
      <c r="BI25" s="836"/>
      <c r="BJ25" s="253"/>
      <c r="BK25" s="253"/>
      <c r="BL25" s="253"/>
      <c r="BM25" s="253"/>
      <c r="BN25" s="253"/>
      <c r="BO25" s="266"/>
      <c r="BP25" s="266"/>
      <c r="BQ25" s="263">
        <v>19</v>
      </c>
      <c r="BR25" s="264"/>
      <c r="BS25" s="855"/>
      <c r="BT25" s="856"/>
      <c r="BU25" s="856"/>
      <c r="BV25" s="856"/>
      <c r="BW25" s="856"/>
      <c r="BX25" s="856"/>
      <c r="BY25" s="856"/>
      <c r="BZ25" s="856"/>
      <c r="CA25" s="856"/>
      <c r="CB25" s="856"/>
      <c r="CC25" s="856"/>
      <c r="CD25" s="856"/>
      <c r="CE25" s="856"/>
      <c r="CF25" s="856"/>
      <c r="CG25" s="857"/>
      <c r="CH25" s="868"/>
      <c r="CI25" s="869"/>
      <c r="CJ25" s="869"/>
      <c r="CK25" s="869"/>
      <c r="CL25" s="870"/>
      <c r="CM25" s="868"/>
      <c r="CN25" s="869"/>
      <c r="CO25" s="869"/>
      <c r="CP25" s="869"/>
      <c r="CQ25" s="870"/>
      <c r="CR25" s="868"/>
      <c r="CS25" s="869"/>
      <c r="CT25" s="869"/>
      <c r="CU25" s="869"/>
      <c r="CV25" s="870"/>
      <c r="CW25" s="868"/>
      <c r="CX25" s="869"/>
      <c r="CY25" s="869"/>
      <c r="CZ25" s="869"/>
      <c r="DA25" s="870"/>
      <c r="DB25" s="868"/>
      <c r="DC25" s="869"/>
      <c r="DD25" s="869"/>
      <c r="DE25" s="869"/>
      <c r="DF25" s="870"/>
      <c r="DG25" s="868"/>
      <c r="DH25" s="869"/>
      <c r="DI25" s="869"/>
      <c r="DJ25" s="869"/>
      <c r="DK25" s="870"/>
      <c r="DL25" s="868"/>
      <c r="DM25" s="869"/>
      <c r="DN25" s="869"/>
      <c r="DO25" s="869"/>
      <c r="DP25" s="870"/>
      <c r="DQ25" s="868"/>
      <c r="DR25" s="869"/>
      <c r="DS25" s="869"/>
      <c r="DT25" s="869"/>
      <c r="DU25" s="870"/>
      <c r="DV25" s="871"/>
      <c r="DW25" s="872"/>
      <c r="DX25" s="872"/>
      <c r="DY25" s="872"/>
      <c r="DZ25" s="873"/>
      <c r="EA25" s="247"/>
    </row>
    <row r="26" spans="1:131" s="248" customFormat="1" ht="26.25" customHeight="1" x14ac:dyDescent="0.15">
      <c r="A26" s="827" t="s">
        <v>369</v>
      </c>
      <c r="B26" s="828"/>
      <c r="C26" s="828"/>
      <c r="D26" s="828"/>
      <c r="E26" s="828"/>
      <c r="F26" s="828"/>
      <c r="G26" s="828"/>
      <c r="H26" s="828"/>
      <c r="I26" s="828"/>
      <c r="J26" s="828"/>
      <c r="K26" s="828"/>
      <c r="L26" s="828"/>
      <c r="M26" s="828"/>
      <c r="N26" s="828"/>
      <c r="O26" s="828"/>
      <c r="P26" s="829"/>
      <c r="Q26" s="804" t="s">
        <v>393</v>
      </c>
      <c r="R26" s="805"/>
      <c r="S26" s="805"/>
      <c r="T26" s="805"/>
      <c r="U26" s="806"/>
      <c r="V26" s="804" t="s">
        <v>394</v>
      </c>
      <c r="W26" s="805"/>
      <c r="X26" s="805"/>
      <c r="Y26" s="805"/>
      <c r="Z26" s="806"/>
      <c r="AA26" s="804" t="s">
        <v>395</v>
      </c>
      <c r="AB26" s="805"/>
      <c r="AC26" s="805"/>
      <c r="AD26" s="805"/>
      <c r="AE26" s="805"/>
      <c r="AF26" s="899" t="s">
        <v>396</v>
      </c>
      <c r="AG26" s="900"/>
      <c r="AH26" s="900"/>
      <c r="AI26" s="900"/>
      <c r="AJ26" s="901"/>
      <c r="AK26" s="805" t="s">
        <v>397</v>
      </c>
      <c r="AL26" s="805"/>
      <c r="AM26" s="805"/>
      <c r="AN26" s="805"/>
      <c r="AO26" s="806"/>
      <c r="AP26" s="804" t="s">
        <v>398</v>
      </c>
      <c r="AQ26" s="805"/>
      <c r="AR26" s="805"/>
      <c r="AS26" s="805"/>
      <c r="AT26" s="806"/>
      <c r="AU26" s="804" t="s">
        <v>399</v>
      </c>
      <c r="AV26" s="805"/>
      <c r="AW26" s="805"/>
      <c r="AX26" s="805"/>
      <c r="AY26" s="806"/>
      <c r="AZ26" s="804" t="s">
        <v>400</v>
      </c>
      <c r="BA26" s="805"/>
      <c r="BB26" s="805"/>
      <c r="BC26" s="805"/>
      <c r="BD26" s="806"/>
      <c r="BE26" s="804" t="s">
        <v>376</v>
      </c>
      <c r="BF26" s="805"/>
      <c r="BG26" s="805"/>
      <c r="BH26" s="805"/>
      <c r="BI26" s="816"/>
      <c r="BJ26" s="253"/>
      <c r="BK26" s="253"/>
      <c r="BL26" s="253"/>
      <c r="BM26" s="253"/>
      <c r="BN26" s="253"/>
      <c r="BO26" s="266"/>
      <c r="BP26" s="266"/>
      <c r="BQ26" s="263">
        <v>20</v>
      </c>
      <c r="BR26" s="264"/>
      <c r="BS26" s="855"/>
      <c r="BT26" s="856"/>
      <c r="BU26" s="856"/>
      <c r="BV26" s="856"/>
      <c r="BW26" s="856"/>
      <c r="BX26" s="856"/>
      <c r="BY26" s="856"/>
      <c r="BZ26" s="856"/>
      <c r="CA26" s="856"/>
      <c r="CB26" s="856"/>
      <c r="CC26" s="856"/>
      <c r="CD26" s="856"/>
      <c r="CE26" s="856"/>
      <c r="CF26" s="856"/>
      <c r="CG26" s="857"/>
      <c r="CH26" s="868"/>
      <c r="CI26" s="869"/>
      <c r="CJ26" s="869"/>
      <c r="CK26" s="869"/>
      <c r="CL26" s="870"/>
      <c r="CM26" s="868"/>
      <c r="CN26" s="869"/>
      <c r="CO26" s="869"/>
      <c r="CP26" s="869"/>
      <c r="CQ26" s="870"/>
      <c r="CR26" s="868"/>
      <c r="CS26" s="869"/>
      <c r="CT26" s="869"/>
      <c r="CU26" s="869"/>
      <c r="CV26" s="870"/>
      <c r="CW26" s="868"/>
      <c r="CX26" s="869"/>
      <c r="CY26" s="869"/>
      <c r="CZ26" s="869"/>
      <c r="DA26" s="870"/>
      <c r="DB26" s="868"/>
      <c r="DC26" s="869"/>
      <c r="DD26" s="869"/>
      <c r="DE26" s="869"/>
      <c r="DF26" s="870"/>
      <c r="DG26" s="868"/>
      <c r="DH26" s="869"/>
      <c r="DI26" s="869"/>
      <c r="DJ26" s="869"/>
      <c r="DK26" s="870"/>
      <c r="DL26" s="868"/>
      <c r="DM26" s="869"/>
      <c r="DN26" s="869"/>
      <c r="DO26" s="869"/>
      <c r="DP26" s="870"/>
      <c r="DQ26" s="868"/>
      <c r="DR26" s="869"/>
      <c r="DS26" s="869"/>
      <c r="DT26" s="869"/>
      <c r="DU26" s="870"/>
      <c r="DV26" s="871"/>
      <c r="DW26" s="872"/>
      <c r="DX26" s="872"/>
      <c r="DY26" s="872"/>
      <c r="DZ26" s="873"/>
      <c r="EA26" s="247"/>
    </row>
    <row r="27" spans="1:131" s="248" customFormat="1" ht="26.25" customHeight="1" thickBot="1" x14ac:dyDescent="0.2">
      <c r="A27" s="830"/>
      <c r="B27" s="831"/>
      <c r="C27" s="831"/>
      <c r="D27" s="831"/>
      <c r="E27" s="831"/>
      <c r="F27" s="831"/>
      <c r="G27" s="831"/>
      <c r="H27" s="831"/>
      <c r="I27" s="831"/>
      <c r="J27" s="831"/>
      <c r="K27" s="831"/>
      <c r="L27" s="831"/>
      <c r="M27" s="831"/>
      <c r="N27" s="831"/>
      <c r="O27" s="831"/>
      <c r="P27" s="832"/>
      <c r="Q27" s="807"/>
      <c r="R27" s="808"/>
      <c r="S27" s="808"/>
      <c r="T27" s="808"/>
      <c r="U27" s="809"/>
      <c r="V27" s="807"/>
      <c r="W27" s="808"/>
      <c r="X27" s="808"/>
      <c r="Y27" s="808"/>
      <c r="Z27" s="809"/>
      <c r="AA27" s="807"/>
      <c r="AB27" s="808"/>
      <c r="AC27" s="808"/>
      <c r="AD27" s="808"/>
      <c r="AE27" s="808"/>
      <c r="AF27" s="902"/>
      <c r="AG27" s="903"/>
      <c r="AH27" s="903"/>
      <c r="AI27" s="903"/>
      <c r="AJ27" s="904"/>
      <c r="AK27" s="808"/>
      <c r="AL27" s="808"/>
      <c r="AM27" s="808"/>
      <c r="AN27" s="808"/>
      <c r="AO27" s="809"/>
      <c r="AP27" s="807"/>
      <c r="AQ27" s="808"/>
      <c r="AR27" s="808"/>
      <c r="AS27" s="808"/>
      <c r="AT27" s="809"/>
      <c r="AU27" s="807"/>
      <c r="AV27" s="808"/>
      <c r="AW27" s="808"/>
      <c r="AX27" s="808"/>
      <c r="AY27" s="809"/>
      <c r="AZ27" s="807"/>
      <c r="BA27" s="808"/>
      <c r="BB27" s="808"/>
      <c r="BC27" s="808"/>
      <c r="BD27" s="809"/>
      <c r="BE27" s="807"/>
      <c r="BF27" s="808"/>
      <c r="BG27" s="808"/>
      <c r="BH27" s="808"/>
      <c r="BI27" s="817"/>
      <c r="BJ27" s="253"/>
      <c r="BK27" s="253"/>
      <c r="BL27" s="253"/>
      <c r="BM27" s="253"/>
      <c r="BN27" s="253"/>
      <c r="BO27" s="266"/>
      <c r="BP27" s="266"/>
      <c r="BQ27" s="263">
        <v>21</v>
      </c>
      <c r="BR27" s="264"/>
      <c r="BS27" s="855"/>
      <c r="BT27" s="856"/>
      <c r="BU27" s="856"/>
      <c r="BV27" s="856"/>
      <c r="BW27" s="856"/>
      <c r="BX27" s="856"/>
      <c r="BY27" s="856"/>
      <c r="BZ27" s="856"/>
      <c r="CA27" s="856"/>
      <c r="CB27" s="856"/>
      <c r="CC27" s="856"/>
      <c r="CD27" s="856"/>
      <c r="CE27" s="856"/>
      <c r="CF27" s="856"/>
      <c r="CG27" s="857"/>
      <c r="CH27" s="868"/>
      <c r="CI27" s="869"/>
      <c r="CJ27" s="869"/>
      <c r="CK27" s="869"/>
      <c r="CL27" s="870"/>
      <c r="CM27" s="868"/>
      <c r="CN27" s="869"/>
      <c r="CO27" s="869"/>
      <c r="CP27" s="869"/>
      <c r="CQ27" s="870"/>
      <c r="CR27" s="868"/>
      <c r="CS27" s="869"/>
      <c r="CT27" s="869"/>
      <c r="CU27" s="869"/>
      <c r="CV27" s="870"/>
      <c r="CW27" s="868"/>
      <c r="CX27" s="869"/>
      <c r="CY27" s="869"/>
      <c r="CZ27" s="869"/>
      <c r="DA27" s="870"/>
      <c r="DB27" s="868"/>
      <c r="DC27" s="869"/>
      <c r="DD27" s="869"/>
      <c r="DE27" s="869"/>
      <c r="DF27" s="870"/>
      <c r="DG27" s="868"/>
      <c r="DH27" s="869"/>
      <c r="DI27" s="869"/>
      <c r="DJ27" s="869"/>
      <c r="DK27" s="870"/>
      <c r="DL27" s="868"/>
      <c r="DM27" s="869"/>
      <c r="DN27" s="869"/>
      <c r="DO27" s="869"/>
      <c r="DP27" s="870"/>
      <c r="DQ27" s="868"/>
      <c r="DR27" s="869"/>
      <c r="DS27" s="869"/>
      <c r="DT27" s="869"/>
      <c r="DU27" s="870"/>
      <c r="DV27" s="871"/>
      <c r="DW27" s="872"/>
      <c r="DX27" s="872"/>
      <c r="DY27" s="872"/>
      <c r="DZ27" s="873"/>
      <c r="EA27" s="247"/>
    </row>
    <row r="28" spans="1:131" s="248" customFormat="1" ht="26.25" customHeight="1" thickTop="1" x14ac:dyDescent="0.15">
      <c r="A28" s="267">
        <v>1</v>
      </c>
      <c r="B28" s="818" t="s">
        <v>401</v>
      </c>
      <c r="C28" s="819"/>
      <c r="D28" s="819"/>
      <c r="E28" s="819"/>
      <c r="F28" s="819"/>
      <c r="G28" s="819"/>
      <c r="H28" s="819"/>
      <c r="I28" s="819"/>
      <c r="J28" s="819"/>
      <c r="K28" s="819"/>
      <c r="L28" s="819"/>
      <c r="M28" s="819"/>
      <c r="N28" s="819"/>
      <c r="O28" s="819"/>
      <c r="P28" s="820"/>
      <c r="Q28" s="909">
        <v>3164</v>
      </c>
      <c r="R28" s="910"/>
      <c r="S28" s="910"/>
      <c r="T28" s="910"/>
      <c r="U28" s="910"/>
      <c r="V28" s="910">
        <v>3030</v>
      </c>
      <c r="W28" s="910"/>
      <c r="X28" s="910"/>
      <c r="Y28" s="910"/>
      <c r="Z28" s="910"/>
      <c r="AA28" s="910">
        <v>134</v>
      </c>
      <c r="AB28" s="910"/>
      <c r="AC28" s="910"/>
      <c r="AD28" s="910"/>
      <c r="AE28" s="911"/>
      <c r="AF28" s="912">
        <v>134</v>
      </c>
      <c r="AG28" s="910"/>
      <c r="AH28" s="910"/>
      <c r="AI28" s="910"/>
      <c r="AJ28" s="913"/>
      <c r="AK28" s="914">
        <v>474</v>
      </c>
      <c r="AL28" s="905"/>
      <c r="AM28" s="905"/>
      <c r="AN28" s="905"/>
      <c r="AO28" s="905"/>
      <c r="AP28" s="905" t="s">
        <v>599</v>
      </c>
      <c r="AQ28" s="905"/>
      <c r="AR28" s="905"/>
      <c r="AS28" s="905"/>
      <c r="AT28" s="905"/>
      <c r="AU28" s="905" t="s">
        <v>599</v>
      </c>
      <c r="AV28" s="905"/>
      <c r="AW28" s="905"/>
      <c r="AX28" s="905"/>
      <c r="AY28" s="905"/>
      <c r="AZ28" s="906" t="s">
        <v>600</v>
      </c>
      <c r="BA28" s="906"/>
      <c r="BB28" s="906"/>
      <c r="BC28" s="906"/>
      <c r="BD28" s="906"/>
      <c r="BE28" s="907"/>
      <c r="BF28" s="907"/>
      <c r="BG28" s="907"/>
      <c r="BH28" s="907"/>
      <c r="BI28" s="908"/>
      <c r="BJ28" s="253"/>
      <c r="BK28" s="253"/>
      <c r="BL28" s="253"/>
      <c r="BM28" s="253"/>
      <c r="BN28" s="253"/>
      <c r="BO28" s="266"/>
      <c r="BP28" s="266"/>
      <c r="BQ28" s="263">
        <v>22</v>
      </c>
      <c r="BR28" s="264"/>
      <c r="BS28" s="855"/>
      <c r="BT28" s="856"/>
      <c r="BU28" s="856"/>
      <c r="BV28" s="856"/>
      <c r="BW28" s="856"/>
      <c r="BX28" s="856"/>
      <c r="BY28" s="856"/>
      <c r="BZ28" s="856"/>
      <c r="CA28" s="856"/>
      <c r="CB28" s="856"/>
      <c r="CC28" s="856"/>
      <c r="CD28" s="856"/>
      <c r="CE28" s="856"/>
      <c r="CF28" s="856"/>
      <c r="CG28" s="857"/>
      <c r="CH28" s="868"/>
      <c r="CI28" s="869"/>
      <c r="CJ28" s="869"/>
      <c r="CK28" s="869"/>
      <c r="CL28" s="870"/>
      <c r="CM28" s="868"/>
      <c r="CN28" s="869"/>
      <c r="CO28" s="869"/>
      <c r="CP28" s="869"/>
      <c r="CQ28" s="870"/>
      <c r="CR28" s="868"/>
      <c r="CS28" s="869"/>
      <c r="CT28" s="869"/>
      <c r="CU28" s="869"/>
      <c r="CV28" s="870"/>
      <c r="CW28" s="868"/>
      <c r="CX28" s="869"/>
      <c r="CY28" s="869"/>
      <c r="CZ28" s="869"/>
      <c r="DA28" s="870"/>
      <c r="DB28" s="868"/>
      <c r="DC28" s="869"/>
      <c r="DD28" s="869"/>
      <c r="DE28" s="869"/>
      <c r="DF28" s="870"/>
      <c r="DG28" s="868"/>
      <c r="DH28" s="869"/>
      <c r="DI28" s="869"/>
      <c r="DJ28" s="869"/>
      <c r="DK28" s="870"/>
      <c r="DL28" s="868"/>
      <c r="DM28" s="869"/>
      <c r="DN28" s="869"/>
      <c r="DO28" s="869"/>
      <c r="DP28" s="870"/>
      <c r="DQ28" s="868"/>
      <c r="DR28" s="869"/>
      <c r="DS28" s="869"/>
      <c r="DT28" s="869"/>
      <c r="DU28" s="870"/>
      <c r="DV28" s="871"/>
      <c r="DW28" s="872"/>
      <c r="DX28" s="872"/>
      <c r="DY28" s="872"/>
      <c r="DZ28" s="873"/>
      <c r="EA28" s="247"/>
    </row>
    <row r="29" spans="1:131" s="248" customFormat="1" ht="26.25" customHeight="1" x14ac:dyDescent="0.15">
      <c r="A29" s="267">
        <v>2</v>
      </c>
      <c r="B29" s="842" t="s">
        <v>402</v>
      </c>
      <c r="C29" s="843"/>
      <c r="D29" s="843"/>
      <c r="E29" s="843"/>
      <c r="F29" s="843"/>
      <c r="G29" s="843"/>
      <c r="H29" s="843"/>
      <c r="I29" s="843"/>
      <c r="J29" s="843"/>
      <c r="K29" s="843"/>
      <c r="L29" s="843"/>
      <c r="M29" s="843"/>
      <c r="N29" s="843"/>
      <c r="O29" s="843"/>
      <c r="P29" s="844"/>
      <c r="Q29" s="845">
        <v>3804</v>
      </c>
      <c r="R29" s="846"/>
      <c r="S29" s="846"/>
      <c r="T29" s="846"/>
      <c r="U29" s="846"/>
      <c r="V29" s="846">
        <v>3734</v>
      </c>
      <c r="W29" s="846"/>
      <c r="X29" s="846"/>
      <c r="Y29" s="846"/>
      <c r="Z29" s="846"/>
      <c r="AA29" s="846">
        <v>70</v>
      </c>
      <c r="AB29" s="846"/>
      <c r="AC29" s="846"/>
      <c r="AD29" s="846"/>
      <c r="AE29" s="847"/>
      <c r="AF29" s="848">
        <v>70</v>
      </c>
      <c r="AG29" s="849"/>
      <c r="AH29" s="849"/>
      <c r="AI29" s="849"/>
      <c r="AJ29" s="850"/>
      <c r="AK29" s="917">
        <v>325</v>
      </c>
      <c r="AL29" s="918"/>
      <c r="AM29" s="918"/>
      <c r="AN29" s="918"/>
      <c r="AO29" s="918"/>
      <c r="AP29" s="918" t="s">
        <v>598</v>
      </c>
      <c r="AQ29" s="918"/>
      <c r="AR29" s="918"/>
      <c r="AS29" s="918"/>
      <c r="AT29" s="918"/>
      <c r="AU29" s="918" t="s">
        <v>601</v>
      </c>
      <c r="AV29" s="918"/>
      <c r="AW29" s="918"/>
      <c r="AX29" s="918"/>
      <c r="AY29" s="918"/>
      <c r="AZ29" s="919" t="s">
        <v>598</v>
      </c>
      <c r="BA29" s="919"/>
      <c r="BB29" s="919"/>
      <c r="BC29" s="919"/>
      <c r="BD29" s="919"/>
      <c r="BE29" s="915"/>
      <c r="BF29" s="915"/>
      <c r="BG29" s="915"/>
      <c r="BH29" s="915"/>
      <c r="BI29" s="916"/>
      <c r="BJ29" s="253"/>
      <c r="BK29" s="253"/>
      <c r="BL29" s="253"/>
      <c r="BM29" s="253"/>
      <c r="BN29" s="253"/>
      <c r="BO29" s="266"/>
      <c r="BP29" s="266"/>
      <c r="BQ29" s="263">
        <v>23</v>
      </c>
      <c r="BR29" s="264"/>
      <c r="BS29" s="855"/>
      <c r="BT29" s="856"/>
      <c r="BU29" s="856"/>
      <c r="BV29" s="856"/>
      <c r="BW29" s="856"/>
      <c r="BX29" s="856"/>
      <c r="BY29" s="856"/>
      <c r="BZ29" s="856"/>
      <c r="CA29" s="856"/>
      <c r="CB29" s="856"/>
      <c r="CC29" s="856"/>
      <c r="CD29" s="856"/>
      <c r="CE29" s="856"/>
      <c r="CF29" s="856"/>
      <c r="CG29" s="857"/>
      <c r="CH29" s="868"/>
      <c r="CI29" s="869"/>
      <c r="CJ29" s="869"/>
      <c r="CK29" s="869"/>
      <c r="CL29" s="870"/>
      <c r="CM29" s="868"/>
      <c r="CN29" s="869"/>
      <c r="CO29" s="869"/>
      <c r="CP29" s="869"/>
      <c r="CQ29" s="870"/>
      <c r="CR29" s="868"/>
      <c r="CS29" s="869"/>
      <c r="CT29" s="869"/>
      <c r="CU29" s="869"/>
      <c r="CV29" s="870"/>
      <c r="CW29" s="868"/>
      <c r="CX29" s="869"/>
      <c r="CY29" s="869"/>
      <c r="CZ29" s="869"/>
      <c r="DA29" s="870"/>
      <c r="DB29" s="868"/>
      <c r="DC29" s="869"/>
      <c r="DD29" s="869"/>
      <c r="DE29" s="869"/>
      <c r="DF29" s="870"/>
      <c r="DG29" s="868"/>
      <c r="DH29" s="869"/>
      <c r="DI29" s="869"/>
      <c r="DJ29" s="869"/>
      <c r="DK29" s="870"/>
      <c r="DL29" s="868"/>
      <c r="DM29" s="869"/>
      <c r="DN29" s="869"/>
      <c r="DO29" s="869"/>
      <c r="DP29" s="870"/>
      <c r="DQ29" s="868"/>
      <c r="DR29" s="869"/>
      <c r="DS29" s="869"/>
      <c r="DT29" s="869"/>
      <c r="DU29" s="870"/>
      <c r="DV29" s="871"/>
      <c r="DW29" s="872"/>
      <c r="DX29" s="872"/>
      <c r="DY29" s="872"/>
      <c r="DZ29" s="873"/>
      <c r="EA29" s="247"/>
    </row>
    <row r="30" spans="1:131" s="248" customFormat="1" ht="26.25" customHeight="1" x14ac:dyDescent="0.15">
      <c r="A30" s="267">
        <v>3</v>
      </c>
      <c r="B30" s="842" t="s">
        <v>403</v>
      </c>
      <c r="C30" s="843"/>
      <c r="D30" s="843"/>
      <c r="E30" s="843"/>
      <c r="F30" s="843"/>
      <c r="G30" s="843"/>
      <c r="H30" s="843"/>
      <c r="I30" s="843"/>
      <c r="J30" s="843"/>
      <c r="K30" s="843"/>
      <c r="L30" s="843"/>
      <c r="M30" s="843"/>
      <c r="N30" s="843"/>
      <c r="O30" s="843"/>
      <c r="P30" s="844"/>
      <c r="Q30" s="845">
        <v>402</v>
      </c>
      <c r="R30" s="846"/>
      <c r="S30" s="846"/>
      <c r="T30" s="846"/>
      <c r="U30" s="846"/>
      <c r="V30" s="846">
        <v>391</v>
      </c>
      <c r="W30" s="846"/>
      <c r="X30" s="846"/>
      <c r="Y30" s="846"/>
      <c r="Z30" s="846"/>
      <c r="AA30" s="846">
        <v>11</v>
      </c>
      <c r="AB30" s="846"/>
      <c r="AC30" s="846"/>
      <c r="AD30" s="846"/>
      <c r="AE30" s="847"/>
      <c r="AF30" s="848">
        <v>11</v>
      </c>
      <c r="AG30" s="849"/>
      <c r="AH30" s="849"/>
      <c r="AI30" s="849"/>
      <c r="AJ30" s="850"/>
      <c r="AK30" s="917">
        <v>80</v>
      </c>
      <c r="AL30" s="918"/>
      <c r="AM30" s="918"/>
      <c r="AN30" s="918"/>
      <c r="AO30" s="918"/>
      <c r="AP30" s="918" t="s">
        <v>602</v>
      </c>
      <c r="AQ30" s="918"/>
      <c r="AR30" s="918"/>
      <c r="AS30" s="918"/>
      <c r="AT30" s="918"/>
      <c r="AU30" s="918" t="s">
        <v>603</v>
      </c>
      <c r="AV30" s="918"/>
      <c r="AW30" s="918"/>
      <c r="AX30" s="918"/>
      <c r="AY30" s="918"/>
      <c r="AZ30" s="919" t="s">
        <v>600</v>
      </c>
      <c r="BA30" s="919"/>
      <c r="BB30" s="919"/>
      <c r="BC30" s="919"/>
      <c r="BD30" s="919"/>
      <c r="BE30" s="915"/>
      <c r="BF30" s="915"/>
      <c r="BG30" s="915"/>
      <c r="BH30" s="915"/>
      <c r="BI30" s="916"/>
      <c r="BJ30" s="253"/>
      <c r="BK30" s="253"/>
      <c r="BL30" s="253"/>
      <c r="BM30" s="253"/>
      <c r="BN30" s="253"/>
      <c r="BO30" s="266"/>
      <c r="BP30" s="266"/>
      <c r="BQ30" s="263">
        <v>24</v>
      </c>
      <c r="BR30" s="264"/>
      <c r="BS30" s="855"/>
      <c r="BT30" s="856"/>
      <c r="BU30" s="856"/>
      <c r="BV30" s="856"/>
      <c r="BW30" s="856"/>
      <c r="BX30" s="856"/>
      <c r="BY30" s="856"/>
      <c r="BZ30" s="856"/>
      <c r="CA30" s="856"/>
      <c r="CB30" s="856"/>
      <c r="CC30" s="856"/>
      <c r="CD30" s="856"/>
      <c r="CE30" s="856"/>
      <c r="CF30" s="856"/>
      <c r="CG30" s="857"/>
      <c r="CH30" s="868"/>
      <c r="CI30" s="869"/>
      <c r="CJ30" s="869"/>
      <c r="CK30" s="869"/>
      <c r="CL30" s="870"/>
      <c r="CM30" s="868"/>
      <c r="CN30" s="869"/>
      <c r="CO30" s="869"/>
      <c r="CP30" s="869"/>
      <c r="CQ30" s="870"/>
      <c r="CR30" s="868"/>
      <c r="CS30" s="869"/>
      <c r="CT30" s="869"/>
      <c r="CU30" s="869"/>
      <c r="CV30" s="870"/>
      <c r="CW30" s="868"/>
      <c r="CX30" s="869"/>
      <c r="CY30" s="869"/>
      <c r="CZ30" s="869"/>
      <c r="DA30" s="870"/>
      <c r="DB30" s="868"/>
      <c r="DC30" s="869"/>
      <c r="DD30" s="869"/>
      <c r="DE30" s="869"/>
      <c r="DF30" s="870"/>
      <c r="DG30" s="868"/>
      <c r="DH30" s="869"/>
      <c r="DI30" s="869"/>
      <c r="DJ30" s="869"/>
      <c r="DK30" s="870"/>
      <c r="DL30" s="868"/>
      <c r="DM30" s="869"/>
      <c r="DN30" s="869"/>
      <c r="DO30" s="869"/>
      <c r="DP30" s="870"/>
      <c r="DQ30" s="868"/>
      <c r="DR30" s="869"/>
      <c r="DS30" s="869"/>
      <c r="DT30" s="869"/>
      <c r="DU30" s="870"/>
      <c r="DV30" s="871"/>
      <c r="DW30" s="872"/>
      <c r="DX30" s="872"/>
      <c r="DY30" s="872"/>
      <c r="DZ30" s="873"/>
      <c r="EA30" s="247"/>
    </row>
    <row r="31" spans="1:131" s="248" customFormat="1" ht="26.25" customHeight="1" x14ac:dyDescent="0.15">
      <c r="A31" s="267">
        <v>4</v>
      </c>
      <c r="B31" s="842" t="s">
        <v>404</v>
      </c>
      <c r="C31" s="843"/>
      <c r="D31" s="843"/>
      <c r="E31" s="843"/>
      <c r="F31" s="843"/>
      <c r="G31" s="843"/>
      <c r="H31" s="843"/>
      <c r="I31" s="843"/>
      <c r="J31" s="843"/>
      <c r="K31" s="843"/>
      <c r="L31" s="843"/>
      <c r="M31" s="843"/>
      <c r="N31" s="843"/>
      <c r="O31" s="843"/>
      <c r="P31" s="844"/>
      <c r="Q31" s="845">
        <v>724</v>
      </c>
      <c r="R31" s="846"/>
      <c r="S31" s="846"/>
      <c r="T31" s="846"/>
      <c r="U31" s="846"/>
      <c r="V31" s="846">
        <v>639</v>
      </c>
      <c r="W31" s="846"/>
      <c r="X31" s="846"/>
      <c r="Y31" s="846"/>
      <c r="Z31" s="846"/>
      <c r="AA31" s="846">
        <v>85</v>
      </c>
      <c r="AB31" s="846"/>
      <c r="AC31" s="846"/>
      <c r="AD31" s="846"/>
      <c r="AE31" s="847"/>
      <c r="AF31" s="848">
        <v>487</v>
      </c>
      <c r="AG31" s="849"/>
      <c r="AH31" s="849"/>
      <c r="AI31" s="849"/>
      <c r="AJ31" s="850"/>
      <c r="AK31" s="917">
        <v>11</v>
      </c>
      <c r="AL31" s="918"/>
      <c r="AM31" s="918"/>
      <c r="AN31" s="918"/>
      <c r="AO31" s="918"/>
      <c r="AP31" s="918">
        <v>1870</v>
      </c>
      <c r="AQ31" s="918"/>
      <c r="AR31" s="918"/>
      <c r="AS31" s="918"/>
      <c r="AT31" s="918"/>
      <c r="AU31" s="918">
        <v>47</v>
      </c>
      <c r="AV31" s="918"/>
      <c r="AW31" s="918"/>
      <c r="AX31" s="918"/>
      <c r="AY31" s="918"/>
      <c r="AZ31" s="919" t="s">
        <v>598</v>
      </c>
      <c r="BA31" s="919"/>
      <c r="BB31" s="919"/>
      <c r="BC31" s="919"/>
      <c r="BD31" s="919"/>
      <c r="BE31" s="915" t="s">
        <v>405</v>
      </c>
      <c r="BF31" s="915"/>
      <c r="BG31" s="915"/>
      <c r="BH31" s="915"/>
      <c r="BI31" s="916"/>
      <c r="BJ31" s="253"/>
      <c r="BK31" s="253"/>
      <c r="BL31" s="253"/>
      <c r="BM31" s="253"/>
      <c r="BN31" s="253"/>
      <c r="BO31" s="266"/>
      <c r="BP31" s="266"/>
      <c r="BQ31" s="263">
        <v>25</v>
      </c>
      <c r="BR31" s="264"/>
      <c r="BS31" s="855"/>
      <c r="BT31" s="856"/>
      <c r="BU31" s="856"/>
      <c r="BV31" s="856"/>
      <c r="BW31" s="856"/>
      <c r="BX31" s="856"/>
      <c r="BY31" s="856"/>
      <c r="BZ31" s="856"/>
      <c r="CA31" s="856"/>
      <c r="CB31" s="856"/>
      <c r="CC31" s="856"/>
      <c r="CD31" s="856"/>
      <c r="CE31" s="856"/>
      <c r="CF31" s="856"/>
      <c r="CG31" s="857"/>
      <c r="CH31" s="868"/>
      <c r="CI31" s="869"/>
      <c r="CJ31" s="869"/>
      <c r="CK31" s="869"/>
      <c r="CL31" s="870"/>
      <c r="CM31" s="868"/>
      <c r="CN31" s="869"/>
      <c r="CO31" s="869"/>
      <c r="CP31" s="869"/>
      <c r="CQ31" s="870"/>
      <c r="CR31" s="868"/>
      <c r="CS31" s="869"/>
      <c r="CT31" s="869"/>
      <c r="CU31" s="869"/>
      <c r="CV31" s="870"/>
      <c r="CW31" s="868"/>
      <c r="CX31" s="869"/>
      <c r="CY31" s="869"/>
      <c r="CZ31" s="869"/>
      <c r="DA31" s="870"/>
      <c r="DB31" s="868"/>
      <c r="DC31" s="869"/>
      <c r="DD31" s="869"/>
      <c r="DE31" s="869"/>
      <c r="DF31" s="870"/>
      <c r="DG31" s="868"/>
      <c r="DH31" s="869"/>
      <c r="DI31" s="869"/>
      <c r="DJ31" s="869"/>
      <c r="DK31" s="870"/>
      <c r="DL31" s="868"/>
      <c r="DM31" s="869"/>
      <c r="DN31" s="869"/>
      <c r="DO31" s="869"/>
      <c r="DP31" s="870"/>
      <c r="DQ31" s="868"/>
      <c r="DR31" s="869"/>
      <c r="DS31" s="869"/>
      <c r="DT31" s="869"/>
      <c r="DU31" s="870"/>
      <c r="DV31" s="871"/>
      <c r="DW31" s="872"/>
      <c r="DX31" s="872"/>
      <c r="DY31" s="872"/>
      <c r="DZ31" s="873"/>
      <c r="EA31" s="247"/>
    </row>
    <row r="32" spans="1:131" s="248" customFormat="1" ht="26.25" customHeight="1" x14ac:dyDescent="0.15">
      <c r="A32" s="267">
        <v>5</v>
      </c>
      <c r="B32" s="842" t="s">
        <v>406</v>
      </c>
      <c r="C32" s="843"/>
      <c r="D32" s="843"/>
      <c r="E32" s="843"/>
      <c r="F32" s="843"/>
      <c r="G32" s="843"/>
      <c r="H32" s="843"/>
      <c r="I32" s="843"/>
      <c r="J32" s="843"/>
      <c r="K32" s="843"/>
      <c r="L32" s="843"/>
      <c r="M32" s="843"/>
      <c r="N32" s="843"/>
      <c r="O32" s="843"/>
      <c r="P32" s="844"/>
      <c r="Q32" s="845">
        <v>736</v>
      </c>
      <c r="R32" s="846"/>
      <c r="S32" s="846"/>
      <c r="T32" s="846"/>
      <c r="U32" s="846"/>
      <c r="V32" s="846">
        <v>674</v>
      </c>
      <c r="W32" s="846"/>
      <c r="X32" s="846"/>
      <c r="Y32" s="846"/>
      <c r="Z32" s="846"/>
      <c r="AA32" s="846">
        <v>62</v>
      </c>
      <c r="AB32" s="846"/>
      <c r="AC32" s="846"/>
      <c r="AD32" s="846"/>
      <c r="AE32" s="847"/>
      <c r="AF32" s="848">
        <v>62</v>
      </c>
      <c r="AG32" s="849"/>
      <c r="AH32" s="849"/>
      <c r="AI32" s="849"/>
      <c r="AJ32" s="850"/>
      <c r="AK32" s="917">
        <v>342</v>
      </c>
      <c r="AL32" s="918"/>
      <c r="AM32" s="918"/>
      <c r="AN32" s="918"/>
      <c r="AO32" s="918"/>
      <c r="AP32" s="918">
        <v>3040</v>
      </c>
      <c r="AQ32" s="918"/>
      <c r="AR32" s="918"/>
      <c r="AS32" s="918"/>
      <c r="AT32" s="918"/>
      <c r="AU32" s="918">
        <v>2913</v>
      </c>
      <c r="AV32" s="918"/>
      <c r="AW32" s="918"/>
      <c r="AX32" s="918"/>
      <c r="AY32" s="918"/>
      <c r="AZ32" s="919" t="s">
        <v>598</v>
      </c>
      <c r="BA32" s="919"/>
      <c r="BB32" s="919"/>
      <c r="BC32" s="919"/>
      <c r="BD32" s="919"/>
      <c r="BE32" s="915" t="s">
        <v>407</v>
      </c>
      <c r="BF32" s="915"/>
      <c r="BG32" s="915"/>
      <c r="BH32" s="915"/>
      <c r="BI32" s="916"/>
      <c r="BJ32" s="253"/>
      <c r="BK32" s="253"/>
      <c r="BL32" s="253"/>
      <c r="BM32" s="253"/>
      <c r="BN32" s="253"/>
      <c r="BO32" s="266"/>
      <c r="BP32" s="266"/>
      <c r="BQ32" s="263">
        <v>26</v>
      </c>
      <c r="BR32" s="264"/>
      <c r="BS32" s="855"/>
      <c r="BT32" s="856"/>
      <c r="BU32" s="856"/>
      <c r="BV32" s="856"/>
      <c r="BW32" s="856"/>
      <c r="BX32" s="856"/>
      <c r="BY32" s="856"/>
      <c r="BZ32" s="856"/>
      <c r="CA32" s="856"/>
      <c r="CB32" s="856"/>
      <c r="CC32" s="856"/>
      <c r="CD32" s="856"/>
      <c r="CE32" s="856"/>
      <c r="CF32" s="856"/>
      <c r="CG32" s="857"/>
      <c r="CH32" s="868"/>
      <c r="CI32" s="869"/>
      <c r="CJ32" s="869"/>
      <c r="CK32" s="869"/>
      <c r="CL32" s="870"/>
      <c r="CM32" s="868"/>
      <c r="CN32" s="869"/>
      <c r="CO32" s="869"/>
      <c r="CP32" s="869"/>
      <c r="CQ32" s="870"/>
      <c r="CR32" s="868"/>
      <c r="CS32" s="869"/>
      <c r="CT32" s="869"/>
      <c r="CU32" s="869"/>
      <c r="CV32" s="870"/>
      <c r="CW32" s="868"/>
      <c r="CX32" s="869"/>
      <c r="CY32" s="869"/>
      <c r="CZ32" s="869"/>
      <c r="DA32" s="870"/>
      <c r="DB32" s="868"/>
      <c r="DC32" s="869"/>
      <c r="DD32" s="869"/>
      <c r="DE32" s="869"/>
      <c r="DF32" s="870"/>
      <c r="DG32" s="868"/>
      <c r="DH32" s="869"/>
      <c r="DI32" s="869"/>
      <c r="DJ32" s="869"/>
      <c r="DK32" s="870"/>
      <c r="DL32" s="868"/>
      <c r="DM32" s="869"/>
      <c r="DN32" s="869"/>
      <c r="DO32" s="869"/>
      <c r="DP32" s="870"/>
      <c r="DQ32" s="868"/>
      <c r="DR32" s="869"/>
      <c r="DS32" s="869"/>
      <c r="DT32" s="869"/>
      <c r="DU32" s="870"/>
      <c r="DV32" s="871"/>
      <c r="DW32" s="872"/>
      <c r="DX32" s="872"/>
      <c r="DY32" s="872"/>
      <c r="DZ32" s="873"/>
      <c r="EA32" s="247"/>
    </row>
    <row r="33" spans="1:131" s="248" customFormat="1" ht="26.25" customHeight="1" x14ac:dyDescent="0.15">
      <c r="A33" s="267">
        <v>6</v>
      </c>
      <c r="B33" s="842" t="s">
        <v>408</v>
      </c>
      <c r="C33" s="843"/>
      <c r="D33" s="843"/>
      <c r="E33" s="843"/>
      <c r="F33" s="843"/>
      <c r="G33" s="843"/>
      <c r="H33" s="843"/>
      <c r="I33" s="843"/>
      <c r="J33" s="843"/>
      <c r="K33" s="843"/>
      <c r="L33" s="843"/>
      <c r="M33" s="843"/>
      <c r="N33" s="843"/>
      <c r="O33" s="843"/>
      <c r="P33" s="844"/>
      <c r="Q33" s="845">
        <v>61</v>
      </c>
      <c r="R33" s="846"/>
      <c r="S33" s="846"/>
      <c r="T33" s="846"/>
      <c r="U33" s="846"/>
      <c r="V33" s="846">
        <v>49</v>
      </c>
      <c r="W33" s="846"/>
      <c r="X33" s="846"/>
      <c r="Y33" s="846"/>
      <c r="Z33" s="846"/>
      <c r="AA33" s="846">
        <v>12</v>
      </c>
      <c r="AB33" s="846"/>
      <c r="AC33" s="846"/>
      <c r="AD33" s="846"/>
      <c r="AE33" s="847"/>
      <c r="AF33" s="848">
        <v>12</v>
      </c>
      <c r="AG33" s="849"/>
      <c r="AH33" s="849"/>
      <c r="AI33" s="849"/>
      <c r="AJ33" s="850"/>
      <c r="AK33" s="917">
        <v>33</v>
      </c>
      <c r="AL33" s="918"/>
      <c r="AM33" s="918"/>
      <c r="AN33" s="918"/>
      <c r="AO33" s="918"/>
      <c r="AP33" s="918">
        <v>265</v>
      </c>
      <c r="AQ33" s="918"/>
      <c r="AR33" s="918"/>
      <c r="AS33" s="918"/>
      <c r="AT33" s="918"/>
      <c r="AU33" s="918">
        <v>256</v>
      </c>
      <c r="AV33" s="918"/>
      <c r="AW33" s="918"/>
      <c r="AX33" s="918"/>
      <c r="AY33" s="918"/>
      <c r="AZ33" s="919" t="s">
        <v>598</v>
      </c>
      <c r="BA33" s="919"/>
      <c r="BB33" s="919"/>
      <c r="BC33" s="919"/>
      <c r="BD33" s="919"/>
      <c r="BE33" s="915" t="s">
        <v>407</v>
      </c>
      <c r="BF33" s="915"/>
      <c r="BG33" s="915"/>
      <c r="BH33" s="915"/>
      <c r="BI33" s="916"/>
      <c r="BJ33" s="253"/>
      <c r="BK33" s="253"/>
      <c r="BL33" s="253"/>
      <c r="BM33" s="253"/>
      <c r="BN33" s="253"/>
      <c r="BO33" s="266"/>
      <c r="BP33" s="266"/>
      <c r="BQ33" s="263">
        <v>27</v>
      </c>
      <c r="BR33" s="264"/>
      <c r="BS33" s="855"/>
      <c r="BT33" s="856"/>
      <c r="BU33" s="856"/>
      <c r="BV33" s="856"/>
      <c r="BW33" s="856"/>
      <c r="BX33" s="856"/>
      <c r="BY33" s="856"/>
      <c r="BZ33" s="856"/>
      <c r="CA33" s="856"/>
      <c r="CB33" s="856"/>
      <c r="CC33" s="856"/>
      <c r="CD33" s="856"/>
      <c r="CE33" s="856"/>
      <c r="CF33" s="856"/>
      <c r="CG33" s="857"/>
      <c r="CH33" s="868"/>
      <c r="CI33" s="869"/>
      <c r="CJ33" s="869"/>
      <c r="CK33" s="869"/>
      <c r="CL33" s="870"/>
      <c r="CM33" s="868"/>
      <c r="CN33" s="869"/>
      <c r="CO33" s="869"/>
      <c r="CP33" s="869"/>
      <c r="CQ33" s="870"/>
      <c r="CR33" s="868"/>
      <c r="CS33" s="869"/>
      <c r="CT33" s="869"/>
      <c r="CU33" s="869"/>
      <c r="CV33" s="870"/>
      <c r="CW33" s="868"/>
      <c r="CX33" s="869"/>
      <c r="CY33" s="869"/>
      <c r="CZ33" s="869"/>
      <c r="DA33" s="870"/>
      <c r="DB33" s="868"/>
      <c r="DC33" s="869"/>
      <c r="DD33" s="869"/>
      <c r="DE33" s="869"/>
      <c r="DF33" s="870"/>
      <c r="DG33" s="868"/>
      <c r="DH33" s="869"/>
      <c r="DI33" s="869"/>
      <c r="DJ33" s="869"/>
      <c r="DK33" s="870"/>
      <c r="DL33" s="868"/>
      <c r="DM33" s="869"/>
      <c r="DN33" s="869"/>
      <c r="DO33" s="869"/>
      <c r="DP33" s="870"/>
      <c r="DQ33" s="868"/>
      <c r="DR33" s="869"/>
      <c r="DS33" s="869"/>
      <c r="DT33" s="869"/>
      <c r="DU33" s="870"/>
      <c r="DV33" s="871"/>
      <c r="DW33" s="872"/>
      <c r="DX33" s="872"/>
      <c r="DY33" s="872"/>
      <c r="DZ33" s="873"/>
      <c r="EA33" s="247"/>
    </row>
    <row r="34" spans="1:131" s="248" customFormat="1" ht="26.25" customHeight="1" x14ac:dyDescent="0.15">
      <c r="A34" s="267">
        <v>7</v>
      </c>
      <c r="B34" s="842"/>
      <c r="C34" s="843"/>
      <c r="D34" s="843"/>
      <c r="E34" s="843"/>
      <c r="F34" s="843"/>
      <c r="G34" s="843"/>
      <c r="H34" s="843"/>
      <c r="I34" s="843"/>
      <c r="J34" s="843"/>
      <c r="K34" s="843"/>
      <c r="L34" s="843"/>
      <c r="M34" s="843"/>
      <c r="N34" s="843"/>
      <c r="O34" s="843"/>
      <c r="P34" s="844"/>
      <c r="Q34" s="845"/>
      <c r="R34" s="846"/>
      <c r="S34" s="846"/>
      <c r="T34" s="846"/>
      <c r="U34" s="846"/>
      <c r="V34" s="846"/>
      <c r="W34" s="846"/>
      <c r="X34" s="846"/>
      <c r="Y34" s="846"/>
      <c r="Z34" s="846"/>
      <c r="AA34" s="846"/>
      <c r="AB34" s="846"/>
      <c r="AC34" s="846"/>
      <c r="AD34" s="846"/>
      <c r="AE34" s="847"/>
      <c r="AF34" s="848"/>
      <c r="AG34" s="849"/>
      <c r="AH34" s="849"/>
      <c r="AI34" s="849"/>
      <c r="AJ34" s="850"/>
      <c r="AK34" s="917"/>
      <c r="AL34" s="918"/>
      <c r="AM34" s="918"/>
      <c r="AN34" s="918"/>
      <c r="AO34" s="918"/>
      <c r="AP34" s="918"/>
      <c r="AQ34" s="918"/>
      <c r="AR34" s="918"/>
      <c r="AS34" s="918"/>
      <c r="AT34" s="918"/>
      <c r="AU34" s="918"/>
      <c r="AV34" s="918"/>
      <c r="AW34" s="918"/>
      <c r="AX34" s="918"/>
      <c r="AY34" s="918"/>
      <c r="AZ34" s="919"/>
      <c r="BA34" s="919"/>
      <c r="BB34" s="919"/>
      <c r="BC34" s="919"/>
      <c r="BD34" s="919"/>
      <c r="BE34" s="915"/>
      <c r="BF34" s="915"/>
      <c r="BG34" s="915"/>
      <c r="BH34" s="915"/>
      <c r="BI34" s="916"/>
      <c r="BJ34" s="253"/>
      <c r="BK34" s="253"/>
      <c r="BL34" s="253"/>
      <c r="BM34" s="253"/>
      <c r="BN34" s="253"/>
      <c r="BO34" s="266"/>
      <c r="BP34" s="266"/>
      <c r="BQ34" s="263">
        <v>28</v>
      </c>
      <c r="BR34" s="264"/>
      <c r="BS34" s="855"/>
      <c r="BT34" s="856"/>
      <c r="BU34" s="856"/>
      <c r="BV34" s="856"/>
      <c r="BW34" s="856"/>
      <c r="BX34" s="856"/>
      <c r="BY34" s="856"/>
      <c r="BZ34" s="856"/>
      <c r="CA34" s="856"/>
      <c r="CB34" s="856"/>
      <c r="CC34" s="856"/>
      <c r="CD34" s="856"/>
      <c r="CE34" s="856"/>
      <c r="CF34" s="856"/>
      <c r="CG34" s="857"/>
      <c r="CH34" s="868"/>
      <c r="CI34" s="869"/>
      <c r="CJ34" s="869"/>
      <c r="CK34" s="869"/>
      <c r="CL34" s="870"/>
      <c r="CM34" s="868"/>
      <c r="CN34" s="869"/>
      <c r="CO34" s="869"/>
      <c r="CP34" s="869"/>
      <c r="CQ34" s="870"/>
      <c r="CR34" s="868"/>
      <c r="CS34" s="869"/>
      <c r="CT34" s="869"/>
      <c r="CU34" s="869"/>
      <c r="CV34" s="870"/>
      <c r="CW34" s="868"/>
      <c r="CX34" s="869"/>
      <c r="CY34" s="869"/>
      <c r="CZ34" s="869"/>
      <c r="DA34" s="870"/>
      <c r="DB34" s="868"/>
      <c r="DC34" s="869"/>
      <c r="DD34" s="869"/>
      <c r="DE34" s="869"/>
      <c r="DF34" s="870"/>
      <c r="DG34" s="868"/>
      <c r="DH34" s="869"/>
      <c r="DI34" s="869"/>
      <c r="DJ34" s="869"/>
      <c r="DK34" s="870"/>
      <c r="DL34" s="868"/>
      <c r="DM34" s="869"/>
      <c r="DN34" s="869"/>
      <c r="DO34" s="869"/>
      <c r="DP34" s="870"/>
      <c r="DQ34" s="868"/>
      <c r="DR34" s="869"/>
      <c r="DS34" s="869"/>
      <c r="DT34" s="869"/>
      <c r="DU34" s="870"/>
      <c r="DV34" s="871"/>
      <c r="DW34" s="872"/>
      <c r="DX34" s="872"/>
      <c r="DY34" s="872"/>
      <c r="DZ34" s="873"/>
      <c r="EA34" s="247"/>
    </row>
    <row r="35" spans="1:131" s="248" customFormat="1" ht="26.25" customHeight="1" x14ac:dyDescent="0.15">
      <c r="A35" s="267">
        <v>8</v>
      </c>
      <c r="B35" s="842"/>
      <c r="C35" s="843"/>
      <c r="D35" s="843"/>
      <c r="E35" s="843"/>
      <c r="F35" s="843"/>
      <c r="G35" s="843"/>
      <c r="H35" s="843"/>
      <c r="I35" s="843"/>
      <c r="J35" s="843"/>
      <c r="K35" s="843"/>
      <c r="L35" s="843"/>
      <c r="M35" s="843"/>
      <c r="N35" s="843"/>
      <c r="O35" s="843"/>
      <c r="P35" s="844"/>
      <c r="Q35" s="845"/>
      <c r="R35" s="846"/>
      <c r="S35" s="846"/>
      <c r="T35" s="846"/>
      <c r="U35" s="846"/>
      <c r="V35" s="846"/>
      <c r="W35" s="846"/>
      <c r="X35" s="846"/>
      <c r="Y35" s="846"/>
      <c r="Z35" s="846"/>
      <c r="AA35" s="846"/>
      <c r="AB35" s="846"/>
      <c r="AC35" s="846"/>
      <c r="AD35" s="846"/>
      <c r="AE35" s="847"/>
      <c r="AF35" s="848"/>
      <c r="AG35" s="849"/>
      <c r="AH35" s="849"/>
      <c r="AI35" s="849"/>
      <c r="AJ35" s="850"/>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3"/>
      <c r="BK35" s="253"/>
      <c r="BL35" s="253"/>
      <c r="BM35" s="253"/>
      <c r="BN35" s="253"/>
      <c r="BO35" s="266"/>
      <c r="BP35" s="266"/>
      <c r="BQ35" s="263">
        <v>29</v>
      </c>
      <c r="BR35" s="264"/>
      <c r="BS35" s="855"/>
      <c r="BT35" s="856"/>
      <c r="BU35" s="856"/>
      <c r="BV35" s="856"/>
      <c r="BW35" s="856"/>
      <c r="BX35" s="856"/>
      <c r="BY35" s="856"/>
      <c r="BZ35" s="856"/>
      <c r="CA35" s="856"/>
      <c r="CB35" s="856"/>
      <c r="CC35" s="856"/>
      <c r="CD35" s="856"/>
      <c r="CE35" s="856"/>
      <c r="CF35" s="856"/>
      <c r="CG35" s="857"/>
      <c r="CH35" s="868"/>
      <c r="CI35" s="869"/>
      <c r="CJ35" s="869"/>
      <c r="CK35" s="869"/>
      <c r="CL35" s="870"/>
      <c r="CM35" s="868"/>
      <c r="CN35" s="869"/>
      <c r="CO35" s="869"/>
      <c r="CP35" s="869"/>
      <c r="CQ35" s="870"/>
      <c r="CR35" s="868"/>
      <c r="CS35" s="869"/>
      <c r="CT35" s="869"/>
      <c r="CU35" s="869"/>
      <c r="CV35" s="870"/>
      <c r="CW35" s="868"/>
      <c r="CX35" s="869"/>
      <c r="CY35" s="869"/>
      <c r="CZ35" s="869"/>
      <c r="DA35" s="870"/>
      <c r="DB35" s="868"/>
      <c r="DC35" s="869"/>
      <c r="DD35" s="869"/>
      <c r="DE35" s="869"/>
      <c r="DF35" s="870"/>
      <c r="DG35" s="868"/>
      <c r="DH35" s="869"/>
      <c r="DI35" s="869"/>
      <c r="DJ35" s="869"/>
      <c r="DK35" s="870"/>
      <c r="DL35" s="868"/>
      <c r="DM35" s="869"/>
      <c r="DN35" s="869"/>
      <c r="DO35" s="869"/>
      <c r="DP35" s="870"/>
      <c r="DQ35" s="868"/>
      <c r="DR35" s="869"/>
      <c r="DS35" s="869"/>
      <c r="DT35" s="869"/>
      <c r="DU35" s="870"/>
      <c r="DV35" s="871"/>
      <c r="DW35" s="872"/>
      <c r="DX35" s="872"/>
      <c r="DY35" s="872"/>
      <c r="DZ35" s="873"/>
      <c r="EA35" s="247"/>
    </row>
    <row r="36" spans="1:131" s="248" customFormat="1" ht="26.25" customHeight="1" x14ac:dyDescent="0.15">
      <c r="A36" s="267">
        <v>9</v>
      </c>
      <c r="B36" s="842"/>
      <c r="C36" s="843"/>
      <c r="D36" s="843"/>
      <c r="E36" s="843"/>
      <c r="F36" s="843"/>
      <c r="G36" s="843"/>
      <c r="H36" s="843"/>
      <c r="I36" s="843"/>
      <c r="J36" s="843"/>
      <c r="K36" s="843"/>
      <c r="L36" s="843"/>
      <c r="M36" s="843"/>
      <c r="N36" s="843"/>
      <c r="O36" s="843"/>
      <c r="P36" s="844"/>
      <c r="Q36" s="845"/>
      <c r="R36" s="846"/>
      <c r="S36" s="846"/>
      <c r="T36" s="846"/>
      <c r="U36" s="846"/>
      <c r="V36" s="846"/>
      <c r="W36" s="846"/>
      <c r="X36" s="846"/>
      <c r="Y36" s="846"/>
      <c r="Z36" s="846"/>
      <c r="AA36" s="846"/>
      <c r="AB36" s="846"/>
      <c r="AC36" s="846"/>
      <c r="AD36" s="846"/>
      <c r="AE36" s="847"/>
      <c r="AF36" s="848"/>
      <c r="AG36" s="849"/>
      <c r="AH36" s="849"/>
      <c r="AI36" s="849"/>
      <c r="AJ36" s="850"/>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3"/>
      <c r="BK36" s="253"/>
      <c r="BL36" s="253"/>
      <c r="BM36" s="253"/>
      <c r="BN36" s="253"/>
      <c r="BO36" s="266"/>
      <c r="BP36" s="266"/>
      <c r="BQ36" s="263">
        <v>30</v>
      </c>
      <c r="BR36" s="264"/>
      <c r="BS36" s="855"/>
      <c r="BT36" s="856"/>
      <c r="BU36" s="856"/>
      <c r="BV36" s="856"/>
      <c r="BW36" s="856"/>
      <c r="BX36" s="856"/>
      <c r="BY36" s="856"/>
      <c r="BZ36" s="856"/>
      <c r="CA36" s="856"/>
      <c r="CB36" s="856"/>
      <c r="CC36" s="856"/>
      <c r="CD36" s="856"/>
      <c r="CE36" s="856"/>
      <c r="CF36" s="856"/>
      <c r="CG36" s="857"/>
      <c r="CH36" s="868"/>
      <c r="CI36" s="869"/>
      <c r="CJ36" s="869"/>
      <c r="CK36" s="869"/>
      <c r="CL36" s="870"/>
      <c r="CM36" s="868"/>
      <c r="CN36" s="869"/>
      <c r="CO36" s="869"/>
      <c r="CP36" s="869"/>
      <c r="CQ36" s="870"/>
      <c r="CR36" s="868"/>
      <c r="CS36" s="869"/>
      <c r="CT36" s="869"/>
      <c r="CU36" s="869"/>
      <c r="CV36" s="870"/>
      <c r="CW36" s="868"/>
      <c r="CX36" s="869"/>
      <c r="CY36" s="869"/>
      <c r="CZ36" s="869"/>
      <c r="DA36" s="870"/>
      <c r="DB36" s="868"/>
      <c r="DC36" s="869"/>
      <c r="DD36" s="869"/>
      <c r="DE36" s="869"/>
      <c r="DF36" s="870"/>
      <c r="DG36" s="868"/>
      <c r="DH36" s="869"/>
      <c r="DI36" s="869"/>
      <c r="DJ36" s="869"/>
      <c r="DK36" s="870"/>
      <c r="DL36" s="868"/>
      <c r="DM36" s="869"/>
      <c r="DN36" s="869"/>
      <c r="DO36" s="869"/>
      <c r="DP36" s="870"/>
      <c r="DQ36" s="868"/>
      <c r="DR36" s="869"/>
      <c r="DS36" s="869"/>
      <c r="DT36" s="869"/>
      <c r="DU36" s="870"/>
      <c r="DV36" s="871"/>
      <c r="DW36" s="872"/>
      <c r="DX36" s="872"/>
      <c r="DY36" s="872"/>
      <c r="DZ36" s="873"/>
      <c r="EA36" s="247"/>
    </row>
    <row r="37" spans="1:131" s="248" customFormat="1" ht="26.25" customHeight="1" x14ac:dyDescent="0.15">
      <c r="A37" s="267">
        <v>10</v>
      </c>
      <c r="B37" s="842"/>
      <c r="C37" s="843"/>
      <c r="D37" s="843"/>
      <c r="E37" s="843"/>
      <c r="F37" s="843"/>
      <c r="G37" s="843"/>
      <c r="H37" s="843"/>
      <c r="I37" s="843"/>
      <c r="J37" s="843"/>
      <c r="K37" s="843"/>
      <c r="L37" s="843"/>
      <c r="M37" s="843"/>
      <c r="N37" s="843"/>
      <c r="O37" s="843"/>
      <c r="P37" s="844"/>
      <c r="Q37" s="845"/>
      <c r="R37" s="846"/>
      <c r="S37" s="846"/>
      <c r="T37" s="846"/>
      <c r="U37" s="846"/>
      <c r="V37" s="846"/>
      <c r="W37" s="846"/>
      <c r="X37" s="846"/>
      <c r="Y37" s="846"/>
      <c r="Z37" s="846"/>
      <c r="AA37" s="846"/>
      <c r="AB37" s="846"/>
      <c r="AC37" s="846"/>
      <c r="AD37" s="846"/>
      <c r="AE37" s="847"/>
      <c r="AF37" s="848"/>
      <c r="AG37" s="849"/>
      <c r="AH37" s="849"/>
      <c r="AI37" s="849"/>
      <c r="AJ37" s="850"/>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3"/>
      <c r="BK37" s="253"/>
      <c r="BL37" s="253"/>
      <c r="BM37" s="253"/>
      <c r="BN37" s="253"/>
      <c r="BO37" s="266"/>
      <c r="BP37" s="266"/>
      <c r="BQ37" s="263">
        <v>31</v>
      </c>
      <c r="BR37" s="264"/>
      <c r="BS37" s="855"/>
      <c r="BT37" s="856"/>
      <c r="BU37" s="856"/>
      <c r="BV37" s="856"/>
      <c r="BW37" s="856"/>
      <c r="BX37" s="856"/>
      <c r="BY37" s="856"/>
      <c r="BZ37" s="856"/>
      <c r="CA37" s="856"/>
      <c r="CB37" s="856"/>
      <c r="CC37" s="856"/>
      <c r="CD37" s="856"/>
      <c r="CE37" s="856"/>
      <c r="CF37" s="856"/>
      <c r="CG37" s="857"/>
      <c r="CH37" s="868"/>
      <c r="CI37" s="869"/>
      <c r="CJ37" s="869"/>
      <c r="CK37" s="869"/>
      <c r="CL37" s="870"/>
      <c r="CM37" s="868"/>
      <c r="CN37" s="869"/>
      <c r="CO37" s="869"/>
      <c r="CP37" s="869"/>
      <c r="CQ37" s="870"/>
      <c r="CR37" s="868"/>
      <c r="CS37" s="869"/>
      <c r="CT37" s="869"/>
      <c r="CU37" s="869"/>
      <c r="CV37" s="870"/>
      <c r="CW37" s="868"/>
      <c r="CX37" s="869"/>
      <c r="CY37" s="869"/>
      <c r="CZ37" s="869"/>
      <c r="DA37" s="870"/>
      <c r="DB37" s="868"/>
      <c r="DC37" s="869"/>
      <c r="DD37" s="869"/>
      <c r="DE37" s="869"/>
      <c r="DF37" s="870"/>
      <c r="DG37" s="868"/>
      <c r="DH37" s="869"/>
      <c r="DI37" s="869"/>
      <c r="DJ37" s="869"/>
      <c r="DK37" s="870"/>
      <c r="DL37" s="868"/>
      <c r="DM37" s="869"/>
      <c r="DN37" s="869"/>
      <c r="DO37" s="869"/>
      <c r="DP37" s="870"/>
      <c r="DQ37" s="868"/>
      <c r="DR37" s="869"/>
      <c r="DS37" s="869"/>
      <c r="DT37" s="869"/>
      <c r="DU37" s="870"/>
      <c r="DV37" s="871"/>
      <c r="DW37" s="872"/>
      <c r="DX37" s="872"/>
      <c r="DY37" s="872"/>
      <c r="DZ37" s="873"/>
      <c r="EA37" s="247"/>
    </row>
    <row r="38" spans="1:131" s="248" customFormat="1" ht="26.25" customHeight="1" x14ac:dyDescent="0.15">
      <c r="A38" s="267">
        <v>11</v>
      </c>
      <c r="B38" s="842"/>
      <c r="C38" s="843"/>
      <c r="D38" s="843"/>
      <c r="E38" s="843"/>
      <c r="F38" s="843"/>
      <c r="G38" s="843"/>
      <c r="H38" s="843"/>
      <c r="I38" s="843"/>
      <c r="J38" s="843"/>
      <c r="K38" s="843"/>
      <c r="L38" s="843"/>
      <c r="M38" s="843"/>
      <c r="N38" s="843"/>
      <c r="O38" s="843"/>
      <c r="P38" s="844"/>
      <c r="Q38" s="845"/>
      <c r="R38" s="846"/>
      <c r="S38" s="846"/>
      <c r="T38" s="846"/>
      <c r="U38" s="846"/>
      <c r="V38" s="846"/>
      <c r="W38" s="846"/>
      <c r="X38" s="846"/>
      <c r="Y38" s="846"/>
      <c r="Z38" s="846"/>
      <c r="AA38" s="846"/>
      <c r="AB38" s="846"/>
      <c r="AC38" s="846"/>
      <c r="AD38" s="846"/>
      <c r="AE38" s="847"/>
      <c r="AF38" s="848"/>
      <c r="AG38" s="849"/>
      <c r="AH38" s="849"/>
      <c r="AI38" s="849"/>
      <c r="AJ38" s="850"/>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3"/>
      <c r="BK38" s="253"/>
      <c r="BL38" s="253"/>
      <c r="BM38" s="253"/>
      <c r="BN38" s="253"/>
      <c r="BO38" s="266"/>
      <c r="BP38" s="266"/>
      <c r="BQ38" s="263">
        <v>32</v>
      </c>
      <c r="BR38" s="264"/>
      <c r="BS38" s="855"/>
      <c r="BT38" s="856"/>
      <c r="BU38" s="856"/>
      <c r="BV38" s="856"/>
      <c r="BW38" s="856"/>
      <c r="BX38" s="856"/>
      <c r="BY38" s="856"/>
      <c r="BZ38" s="856"/>
      <c r="CA38" s="856"/>
      <c r="CB38" s="856"/>
      <c r="CC38" s="856"/>
      <c r="CD38" s="856"/>
      <c r="CE38" s="856"/>
      <c r="CF38" s="856"/>
      <c r="CG38" s="857"/>
      <c r="CH38" s="868"/>
      <c r="CI38" s="869"/>
      <c r="CJ38" s="869"/>
      <c r="CK38" s="869"/>
      <c r="CL38" s="870"/>
      <c r="CM38" s="868"/>
      <c r="CN38" s="869"/>
      <c r="CO38" s="869"/>
      <c r="CP38" s="869"/>
      <c r="CQ38" s="870"/>
      <c r="CR38" s="868"/>
      <c r="CS38" s="869"/>
      <c r="CT38" s="869"/>
      <c r="CU38" s="869"/>
      <c r="CV38" s="870"/>
      <c r="CW38" s="868"/>
      <c r="CX38" s="869"/>
      <c r="CY38" s="869"/>
      <c r="CZ38" s="869"/>
      <c r="DA38" s="870"/>
      <c r="DB38" s="868"/>
      <c r="DC38" s="869"/>
      <c r="DD38" s="869"/>
      <c r="DE38" s="869"/>
      <c r="DF38" s="870"/>
      <c r="DG38" s="868"/>
      <c r="DH38" s="869"/>
      <c r="DI38" s="869"/>
      <c r="DJ38" s="869"/>
      <c r="DK38" s="870"/>
      <c r="DL38" s="868"/>
      <c r="DM38" s="869"/>
      <c r="DN38" s="869"/>
      <c r="DO38" s="869"/>
      <c r="DP38" s="870"/>
      <c r="DQ38" s="868"/>
      <c r="DR38" s="869"/>
      <c r="DS38" s="869"/>
      <c r="DT38" s="869"/>
      <c r="DU38" s="870"/>
      <c r="DV38" s="871"/>
      <c r="DW38" s="872"/>
      <c r="DX38" s="872"/>
      <c r="DY38" s="872"/>
      <c r="DZ38" s="873"/>
      <c r="EA38" s="247"/>
    </row>
    <row r="39" spans="1:131" s="248" customFormat="1" ht="26.25" customHeight="1" x14ac:dyDescent="0.15">
      <c r="A39" s="267">
        <v>12</v>
      </c>
      <c r="B39" s="842"/>
      <c r="C39" s="843"/>
      <c r="D39" s="843"/>
      <c r="E39" s="843"/>
      <c r="F39" s="843"/>
      <c r="G39" s="843"/>
      <c r="H39" s="843"/>
      <c r="I39" s="843"/>
      <c r="J39" s="843"/>
      <c r="K39" s="843"/>
      <c r="L39" s="843"/>
      <c r="M39" s="843"/>
      <c r="N39" s="843"/>
      <c r="O39" s="843"/>
      <c r="P39" s="844"/>
      <c r="Q39" s="845"/>
      <c r="R39" s="846"/>
      <c r="S39" s="846"/>
      <c r="T39" s="846"/>
      <c r="U39" s="846"/>
      <c r="V39" s="846"/>
      <c r="W39" s="846"/>
      <c r="X39" s="846"/>
      <c r="Y39" s="846"/>
      <c r="Z39" s="846"/>
      <c r="AA39" s="846"/>
      <c r="AB39" s="846"/>
      <c r="AC39" s="846"/>
      <c r="AD39" s="846"/>
      <c r="AE39" s="847"/>
      <c r="AF39" s="848"/>
      <c r="AG39" s="849"/>
      <c r="AH39" s="849"/>
      <c r="AI39" s="849"/>
      <c r="AJ39" s="850"/>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3"/>
      <c r="BK39" s="253"/>
      <c r="BL39" s="253"/>
      <c r="BM39" s="253"/>
      <c r="BN39" s="253"/>
      <c r="BO39" s="266"/>
      <c r="BP39" s="266"/>
      <c r="BQ39" s="263">
        <v>33</v>
      </c>
      <c r="BR39" s="264"/>
      <c r="BS39" s="855"/>
      <c r="BT39" s="856"/>
      <c r="BU39" s="856"/>
      <c r="BV39" s="856"/>
      <c r="BW39" s="856"/>
      <c r="BX39" s="856"/>
      <c r="BY39" s="856"/>
      <c r="BZ39" s="856"/>
      <c r="CA39" s="856"/>
      <c r="CB39" s="856"/>
      <c r="CC39" s="856"/>
      <c r="CD39" s="856"/>
      <c r="CE39" s="856"/>
      <c r="CF39" s="856"/>
      <c r="CG39" s="857"/>
      <c r="CH39" s="868"/>
      <c r="CI39" s="869"/>
      <c r="CJ39" s="869"/>
      <c r="CK39" s="869"/>
      <c r="CL39" s="870"/>
      <c r="CM39" s="868"/>
      <c r="CN39" s="869"/>
      <c r="CO39" s="869"/>
      <c r="CP39" s="869"/>
      <c r="CQ39" s="870"/>
      <c r="CR39" s="868"/>
      <c r="CS39" s="869"/>
      <c r="CT39" s="869"/>
      <c r="CU39" s="869"/>
      <c r="CV39" s="870"/>
      <c r="CW39" s="868"/>
      <c r="CX39" s="869"/>
      <c r="CY39" s="869"/>
      <c r="CZ39" s="869"/>
      <c r="DA39" s="870"/>
      <c r="DB39" s="868"/>
      <c r="DC39" s="869"/>
      <c r="DD39" s="869"/>
      <c r="DE39" s="869"/>
      <c r="DF39" s="870"/>
      <c r="DG39" s="868"/>
      <c r="DH39" s="869"/>
      <c r="DI39" s="869"/>
      <c r="DJ39" s="869"/>
      <c r="DK39" s="870"/>
      <c r="DL39" s="868"/>
      <c r="DM39" s="869"/>
      <c r="DN39" s="869"/>
      <c r="DO39" s="869"/>
      <c r="DP39" s="870"/>
      <c r="DQ39" s="868"/>
      <c r="DR39" s="869"/>
      <c r="DS39" s="869"/>
      <c r="DT39" s="869"/>
      <c r="DU39" s="870"/>
      <c r="DV39" s="871"/>
      <c r="DW39" s="872"/>
      <c r="DX39" s="872"/>
      <c r="DY39" s="872"/>
      <c r="DZ39" s="873"/>
      <c r="EA39" s="247"/>
    </row>
    <row r="40" spans="1:131" s="248" customFormat="1" ht="26.25" customHeight="1" x14ac:dyDescent="0.15">
      <c r="A40" s="262">
        <v>13</v>
      </c>
      <c r="B40" s="842"/>
      <c r="C40" s="843"/>
      <c r="D40" s="843"/>
      <c r="E40" s="843"/>
      <c r="F40" s="843"/>
      <c r="G40" s="843"/>
      <c r="H40" s="843"/>
      <c r="I40" s="843"/>
      <c r="J40" s="843"/>
      <c r="K40" s="843"/>
      <c r="L40" s="843"/>
      <c r="M40" s="843"/>
      <c r="N40" s="843"/>
      <c r="O40" s="843"/>
      <c r="P40" s="844"/>
      <c r="Q40" s="845"/>
      <c r="R40" s="846"/>
      <c r="S40" s="846"/>
      <c r="T40" s="846"/>
      <c r="U40" s="846"/>
      <c r="V40" s="846"/>
      <c r="W40" s="846"/>
      <c r="X40" s="846"/>
      <c r="Y40" s="846"/>
      <c r="Z40" s="846"/>
      <c r="AA40" s="846"/>
      <c r="AB40" s="846"/>
      <c r="AC40" s="846"/>
      <c r="AD40" s="846"/>
      <c r="AE40" s="847"/>
      <c r="AF40" s="848"/>
      <c r="AG40" s="849"/>
      <c r="AH40" s="849"/>
      <c r="AI40" s="849"/>
      <c r="AJ40" s="850"/>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3"/>
      <c r="BK40" s="253"/>
      <c r="BL40" s="253"/>
      <c r="BM40" s="253"/>
      <c r="BN40" s="253"/>
      <c r="BO40" s="266"/>
      <c r="BP40" s="266"/>
      <c r="BQ40" s="263">
        <v>34</v>
      </c>
      <c r="BR40" s="264"/>
      <c r="BS40" s="855"/>
      <c r="BT40" s="856"/>
      <c r="BU40" s="856"/>
      <c r="BV40" s="856"/>
      <c r="BW40" s="856"/>
      <c r="BX40" s="856"/>
      <c r="BY40" s="856"/>
      <c r="BZ40" s="856"/>
      <c r="CA40" s="856"/>
      <c r="CB40" s="856"/>
      <c r="CC40" s="856"/>
      <c r="CD40" s="856"/>
      <c r="CE40" s="856"/>
      <c r="CF40" s="856"/>
      <c r="CG40" s="857"/>
      <c r="CH40" s="868"/>
      <c r="CI40" s="869"/>
      <c r="CJ40" s="869"/>
      <c r="CK40" s="869"/>
      <c r="CL40" s="870"/>
      <c r="CM40" s="868"/>
      <c r="CN40" s="869"/>
      <c r="CO40" s="869"/>
      <c r="CP40" s="869"/>
      <c r="CQ40" s="870"/>
      <c r="CR40" s="868"/>
      <c r="CS40" s="869"/>
      <c r="CT40" s="869"/>
      <c r="CU40" s="869"/>
      <c r="CV40" s="870"/>
      <c r="CW40" s="868"/>
      <c r="CX40" s="869"/>
      <c r="CY40" s="869"/>
      <c r="CZ40" s="869"/>
      <c r="DA40" s="870"/>
      <c r="DB40" s="868"/>
      <c r="DC40" s="869"/>
      <c r="DD40" s="869"/>
      <c r="DE40" s="869"/>
      <c r="DF40" s="870"/>
      <c r="DG40" s="868"/>
      <c r="DH40" s="869"/>
      <c r="DI40" s="869"/>
      <c r="DJ40" s="869"/>
      <c r="DK40" s="870"/>
      <c r="DL40" s="868"/>
      <c r="DM40" s="869"/>
      <c r="DN40" s="869"/>
      <c r="DO40" s="869"/>
      <c r="DP40" s="870"/>
      <c r="DQ40" s="868"/>
      <c r="DR40" s="869"/>
      <c r="DS40" s="869"/>
      <c r="DT40" s="869"/>
      <c r="DU40" s="870"/>
      <c r="DV40" s="871"/>
      <c r="DW40" s="872"/>
      <c r="DX40" s="872"/>
      <c r="DY40" s="872"/>
      <c r="DZ40" s="873"/>
      <c r="EA40" s="247"/>
    </row>
    <row r="41" spans="1:131" s="248" customFormat="1" ht="26.25" customHeight="1" x14ac:dyDescent="0.15">
      <c r="A41" s="262">
        <v>14</v>
      </c>
      <c r="B41" s="842"/>
      <c r="C41" s="843"/>
      <c r="D41" s="843"/>
      <c r="E41" s="843"/>
      <c r="F41" s="843"/>
      <c r="G41" s="843"/>
      <c r="H41" s="843"/>
      <c r="I41" s="843"/>
      <c r="J41" s="843"/>
      <c r="K41" s="843"/>
      <c r="L41" s="843"/>
      <c r="M41" s="843"/>
      <c r="N41" s="843"/>
      <c r="O41" s="843"/>
      <c r="P41" s="844"/>
      <c r="Q41" s="845"/>
      <c r="R41" s="846"/>
      <c r="S41" s="846"/>
      <c r="T41" s="846"/>
      <c r="U41" s="846"/>
      <c r="V41" s="846"/>
      <c r="W41" s="846"/>
      <c r="X41" s="846"/>
      <c r="Y41" s="846"/>
      <c r="Z41" s="846"/>
      <c r="AA41" s="846"/>
      <c r="AB41" s="846"/>
      <c r="AC41" s="846"/>
      <c r="AD41" s="846"/>
      <c r="AE41" s="847"/>
      <c r="AF41" s="848"/>
      <c r="AG41" s="849"/>
      <c r="AH41" s="849"/>
      <c r="AI41" s="849"/>
      <c r="AJ41" s="850"/>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3"/>
      <c r="BK41" s="253"/>
      <c r="BL41" s="253"/>
      <c r="BM41" s="253"/>
      <c r="BN41" s="253"/>
      <c r="BO41" s="266"/>
      <c r="BP41" s="266"/>
      <c r="BQ41" s="263">
        <v>35</v>
      </c>
      <c r="BR41" s="264"/>
      <c r="BS41" s="855"/>
      <c r="BT41" s="856"/>
      <c r="BU41" s="856"/>
      <c r="BV41" s="856"/>
      <c r="BW41" s="856"/>
      <c r="BX41" s="856"/>
      <c r="BY41" s="856"/>
      <c r="BZ41" s="856"/>
      <c r="CA41" s="856"/>
      <c r="CB41" s="856"/>
      <c r="CC41" s="856"/>
      <c r="CD41" s="856"/>
      <c r="CE41" s="856"/>
      <c r="CF41" s="856"/>
      <c r="CG41" s="857"/>
      <c r="CH41" s="868"/>
      <c r="CI41" s="869"/>
      <c r="CJ41" s="869"/>
      <c r="CK41" s="869"/>
      <c r="CL41" s="870"/>
      <c r="CM41" s="868"/>
      <c r="CN41" s="869"/>
      <c r="CO41" s="869"/>
      <c r="CP41" s="869"/>
      <c r="CQ41" s="870"/>
      <c r="CR41" s="868"/>
      <c r="CS41" s="869"/>
      <c r="CT41" s="869"/>
      <c r="CU41" s="869"/>
      <c r="CV41" s="870"/>
      <c r="CW41" s="868"/>
      <c r="CX41" s="869"/>
      <c r="CY41" s="869"/>
      <c r="CZ41" s="869"/>
      <c r="DA41" s="870"/>
      <c r="DB41" s="868"/>
      <c r="DC41" s="869"/>
      <c r="DD41" s="869"/>
      <c r="DE41" s="869"/>
      <c r="DF41" s="870"/>
      <c r="DG41" s="868"/>
      <c r="DH41" s="869"/>
      <c r="DI41" s="869"/>
      <c r="DJ41" s="869"/>
      <c r="DK41" s="870"/>
      <c r="DL41" s="868"/>
      <c r="DM41" s="869"/>
      <c r="DN41" s="869"/>
      <c r="DO41" s="869"/>
      <c r="DP41" s="870"/>
      <c r="DQ41" s="868"/>
      <c r="DR41" s="869"/>
      <c r="DS41" s="869"/>
      <c r="DT41" s="869"/>
      <c r="DU41" s="870"/>
      <c r="DV41" s="871"/>
      <c r="DW41" s="872"/>
      <c r="DX41" s="872"/>
      <c r="DY41" s="872"/>
      <c r="DZ41" s="873"/>
      <c r="EA41" s="247"/>
    </row>
    <row r="42" spans="1:131" s="248" customFormat="1" ht="26.25" customHeight="1" x14ac:dyDescent="0.15">
      <c r="A42" s="262">
        <v>15</v>
      </c>
      <c r="B42" s="842"/>
      <c r="C42" s="843"/>
      <c r="D42" s="843"/>
      <c r="E42" s="843"/>
      <c r="F42" s="843"/>
      <c r="G42" s="843"/>
      <c r="H42" s="843"/>
      <c r="I42" s="843"/>
      <c r="J42" s="843"/>
      <c r="K42" s="843"/>
      <c r="L42" s="843"/>
      <c r="M42" s="843"/>
      <c r="N42" s="843"/>
      <c r="O42" s="843"/>
      <c r="P42" s="844"/>
      <c r="Q42" s="845"/>
      <c r="R42" s="846"/>
      <c r="S42" s="846"/>
      <c r="T42" s="846"/>
      <c r="U42" s="846"/>
      <c r="V42" s="846"/>
      <c r="W42" s="846"/>
      <c r="X42" s="846"/>
      <c r="Y42" s="846"/>
      <c r="Z42" s="846"/>
      <c r="AA42" s="846"/>
      <c r="AB42" s="846"/>
      <c r="AC42" s="846"/>
      <c r="AD42" s="846"/>
      <c r="AE42" s="847"/>
      <c r="AF42" s="848"/>
      <c r="AG42" s="849"/>
      <c r="AH42" s="849"/>
      <c r="AI42" s="849"/>
      <c r="AJ42" s="850"/>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3"/>
      <c r="BK42" s="253"/>
      <c r="BL42" s="253"/>
      <c r="BM42" s="253"/>
      <c r="BN42" s="253"/>
      <c r="BO42" s="266"/>
      <c r="BP42" s="266"/>
      <c r="BQ42" s="263">
        <v>36</v>
      </c>
      <c r="BR42" s="264"/>
      <c r="BS42" s="855"/>
      <c r="BT42" s="856"/>
      <c r="BU42" s="856"/>
      <c r="BV42" s="856"/>
      <c r="BW42" s="856"/>
      <c r="BX42" s="856"/>
      <c r="BY42" s="856"/>
      <c r="BZ42" s="856"/>
      <c r="CA42" s="856"/>
      <c r="CB42" s="856"/>
      <c r="CC42" s="856"/>
      <c r="CD42" s="856"/>
      <c r="CE42" s="856"/>
      <c r="CF42" s="856"/>
      <c r="CG42" s="857"/>
      <c r="CH42" s="868"/>
      <c r="CI42" s="869"/>
      <c r="CJ42" s="869"/>
      <c r="CK42" s="869"/>
      <c r="CL42" s="870"/>
      <c r="CM42" s="868"/>
      <c r="CN42" s="869"/>
      <c r="CO42" s="869"/>
      <c r="CP42" s="869"/>
      <c r="CQ42" s="870"/>
      <c r="CR42" s="868"/>
      <c r="CS42" s="869"/>
      <c r="CT42" s="869"/>
      <c r="CU42" s="869"/>
      <c r="CV42" s="870"/>
      <c r="CW42" s="868"/>
      <c r="CX42" s="869"/>
      <c r="CY42" s="869"/>
      <c r="CZ42" s="869"/>
      <c r="DA42" s="870"/>
      <c r="DB42" s="868"/>
      <c r="DC42" s="869"/>
      <c r="DD42" s="869"/>
      <c r="DE42" s="869"/>
      <c r="DF42" s="870"/>
      <c r="DG42" s="868"/>
      <c r="DH42" s="869"/>
      <c r="DI42" s="869"/>
      <c r="DJ42" s="869"/>
      <c r="DK42" s="870"/>
      <c r="DL42" s="868"/>
      <c r="DM42" s="869"/>
      <c r="DN42" s="869"/>
      <c r="DO42" s="869"/>
      <c r="DP42" s="870"/>
      <c r="DQ42" s="868"/>
      <c r="DR42" s="869"/>
      <c r="DS42" s="869"/>
      <c r="DT42" s="869"/>
      <c r="DU42" s="870"/>
      <c r="DV42" s="871"/>
      <c r="DW42" s="872"/>
      <c r="DX42" s="872"/>
      <c r="DY42" s="872"/>
      <c r="DZ42" s="873"/>
      <c r="EA42" s="247"/>
    </row>
    <row r="43" spans="1:131" s="248" customFormat="1" ht="26.25" customHeight="1" x14ac:dyDescent="0.15">
      <c r="A43" s="262">
        <v>16</v>
      </c>
      <c r="B43" s="842"/>
      <c r="C43" s="843"/>
      <c r="D43" s="843"/>
      <c r="E43" s="843"/>
      <c r="F43" s="843"/>
      <c r="G43" s="843"/>
      <c r="H43" s="843"/>
      <c r="I43" s="843"/>
      <c r="J43" s="843"/>
      <c r="K43" s="843"/>
      <c r="L43" s="843"/>
      <c r="M43" s="843"/>
      <c r="N43" s="843"/>
      <c r="O43" s="843"/>
      <c r="P43" s="844"/>
      <c r="Q43" s="845"/>
      <c r="R43" s="846"/>
      <c r="S43" s="846"/>
      <c r="T43" s="846"/>
      <c r="U43" s="846"/>
      <c r="V43" s="846"/>
      <c r="W43" s="846"/>
      <c r="X43" s="846"/>
      <c r="Y43" s="846"/>
      <c r="Z43" s="846"/>
      <c r="AA43" s="846"/>
      <c r="AB43" s="846"/>
      <c r="AC43" s="846"/>
      <c r="AD43" s="846"/>
      <c r="AE43" s="847"/>
      <c r="AF43" s="848"/>
      <c r="AG43" s="849"/>
      <c r="AH43" s="849"/>
      <c r="AI43" s="849"/>
      <c r="AJ43" s="850"/>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3"/>
      <c r="BK43" s="253"/>
      <c r="BL43" s="253"/>
      <c r="BM43" s="253"/>
      <c r="BN43" s="253"/>
      <c r="BO43" s="266"/>
      <c r="BP43" s="266"/>
      <c r="BQ43" s="263">
        <v>37</v>
      </c>
      <c r="BR43" s="264"/>
      <c r="BS43" s="855"/>
      <c r="BT43" s="856"/>
      <c r="BU43" s="856"/>
      <c r="BV43" s="856"/>
      <c r="BW43" s="856"/>
      <c r="BX43" s="856"/>
      <c r="BY43" s="856"/>
      <c r="BZ43" s="856"/>
      <c r="CA43" s="856"/>
      <c r="CB43" s="856"/>
      <c r="CC43" s="856"/>
      <c r="CD43" s="856"/>
      <c r="CE43" s="856"/>
      <c r="CF43" s="856"/>
      <c r="CG43" s="857"/>
      <c r="CH43" s="868"/>
      <c r="CI43" s="869"/>
      <c r="CJ43" s="869"/>
      <c r="CK43" s="869"/>
      <c r="CL43" s="870"/>
      <c r="CM43" s="868"/>
      <c r="CN43" s="869"/>
      <c r="CO43" s="869"/>
      <c r="CP43" s="869"/>
      <c r="CQ43" s="870"/>
      <c r="CR43" s="868"/>
      <c r="CS43" s="869"/>
      <c r="CT43" s="869"/>
      <c r="CU43" s="869"/>
      <c r="CV43" s="870"/>
      <c r="CW43" s="868"/>
      <c r="CX43" s="869"/>
      <c r="CY43" s="869"/>
      <c r="CZ43" s="869"/>
      <c r="DA43" s="870"/>
      <c r="DB43" s="868"/>
      <c r="DC43" s="869"/>
      <c r="DD43" s="869"/>
      <c r="DE43" s="869"/>
      <c r="DF43" s="870"/>
      <c r="DG43" s="868"/>
      <c r="DH43" s="869"/>
      <c r="DI43" s="869"/>
      <c r="DJ43" s="869"/>
      <c r="DK43" s="870"/>
      <c r="DL43" s="868"/>
      <c r="DM43" s="869"/>
      <c r="DN43" s="869"/>
      <c r="DO43" s="869"/>
      <c r="DP43" s="870"/>
      <c r="DQ43" s="868"/>
      <c r="DR43" s="869"/>
      <c r="DS43" s="869"/>
      <c r="DT43" s="869"/>
      <c r="DU43" s="870"/>
      <c r="DV43" s="871"/>
      <c r="DW43" s="872"/>
      <c r="DX43" s="872"/>
      <c r="DY43" s="872"/>
      <c r="DZ43" s="873"/>
      <c r="EA43" s="247"/>
    </row>
    <row r="44" spans="1:131" s="248" customFormat="1" ht="26.25" customHeight="1" x14ac:dyDescent="0.15">
      <c r="A44" s="262">
        <v>17</v>
      </c>
      <c r="B44" s="842"/>
      <c r="C44" s="843"/>
      <c r="D44" s="843"/>
      <c r="E44" s="843"/>
      <c r="F44" s="843"/>
      <c r="G44" s="843"/>
      <c r="H44" s="843"/>
      <c r="I44" s="843"/>
      <c r="J44" s="843"/>
      <c r="K44" s="843"/>
      <c r="L44" s="843"/>
      <c r="M44" s="843"/>
      <c r="N44" s="843"/>
      <c r="O44" s="843"/>
      <c r="P44" s="844"/>
      <c r="Q44" s="845"/>
      <c r="R44" s="846"/>
      <c r="S44" s="846"/>
      <c r="T44" s="846"/>
      <c r="U44" s="846"/>
      <c r="V44" s="846"/>
      <c r="W44" s="846"/>
      <c r="X44" s="846"/>
      <c r="Y44" s="846"/>
      <c r="Z44" s="846"/>
      <c r="AA44" s="846"/>
      <c r="AB44" s="846"/>
      <c r="AC44" s="846"/>
      <c r="AD44" s="846"/>
      <c r="AE44" s="847"/>
      <c r="AF44" s="848"/>
      <c r="AG44" s="849"/>
      <c r="AH44" s="849"/>
      <c r="AI44" s="849"/>
      <c r="AJ44" s="850"/>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3"/>
      <c r="BK44" s="253"/>
      <c r="BL44" s="253"/>
      <c r="BM44" s="253"/>
      <c r="BN44" s="253"/>
      <c r="BO44" s="266"/>
      <c r="BP44" s="266"/>
      <c r="BQ44" s="263">
        <v>38</v>
      </c>
      <c r="BR44" s="264"/>
      <c r="BS44" s="855"/>
      <c r="BT44" s="856"/>
      <c r="BU44" s="856"/>
      <c r="BV44" s="856"/>
      <c r="BW44" s="856"/>
      <c r="BX44" s="856"/>
      <c r="BY44" s="856"/>
      <c r="BZ44" s="856"/>
      <c r="CA44" s="856"/>
      <c r="CB44" s="856"/>
      <c r="CC44" s="856"/>
      <c r="CD44" s="856"/>
      <c r="CE44" s="856"/>
      <c r="CF44" s="856"/>
      <c r="CG44" s="857"/>
      <c r="CH44" s="868"/>
      <c r="CI44" s="869"/>
      <c r="CJ44" s="869"/>
      <c r="CK44" s="869"/>
      <c r="CL44" s="870"/>
      <c r="CM44" s="868"/>
      <c r="CN44" s="869"/>
      <c r="CO44" s="869"/>
      <c r="CP44" s="869"/>
      <c r="CQ44" s="870"/>
      <c r="CR44" s="868"/>
      <c r="CS44" s="869"/>
      <c r="CT44" s="869"/>
      <c r="CU44" s="869"/>
      <c r="CV44" s="870"/>
      <c r="CW44" s="868"/>
      <c r="CX44" s="869"/>
      <c r="CY44" s="869"/>
      <c r="CZ44" s="869"/>
      <c r="DA44" s="870"/>
      <c r="DB44" s="868"/>
      <c r="DC44" s="869"/>
      <c r="DD44" s="869"/>
      <c r="DE44" s="869"/>
      <c r="DF44" s="870"/>
      <c r="DG44" s="868"/>
      <c r="DH44" s="869"/>
      <c r="DI44" s="869"/>
      <c r="DJ44" s="869"/>
      <c r="DK44" s="870"/>
      <c r="DL44" s="868"/>
      <c r="DM44" s="869"/>
      <c r="DN44" s="869"/>
      <c r="DO44" s="869"/>
      <c r="DP44" s="870"/>
      <c r="DQ44" s="868"/>
      <c r="DR44" s="869"/>
      <c r="DS44" s="869"/>
      <c r="DT44" s="869"/>
      <c r="DU44" s="870"/>
      <c r="DV44" s="871"/>
      <c r="DW44" s="872"/>
      <c r="DX44" s="872"/>
      <c r="DY44" s="872"/>
      <c r="DZ44" s="873"/>
      <c r="EA44" s="247"/>
    </row>
    <row r="45" spans="1:131" s="248" customFormat="1" ht="26.25" customHeight="1" x14ac:dyDescent="0.15">
      <c r="A45" s="262">
        <v>18</v>
      </c>
      <c r="B45" s="842"/>
      <c r="C45" s="843"/>
      <c r="D45" s="843"/>
      <c r="E45" s="843"/>
      <c r="F45" s="843"/>
      <c r="G45" s="843"/>
      <c r="H45" s="843"/>
      <c r="I45" s="843"/>
      <c r="J45" s="843"/>
      <c r="K45" s="843"/>
      <c r="L45" s="843"/>
      <c r="M45" s="843"/>
      <c r="N45" s="843"/>
      <c r="O45" s="843"/>
      <c r="P45" s="844"/>
      <c r="Q45" s="845"/>
      <c r="R45" s="846"/>
      <c r="S45" s="846"/>
      <c r="T45" s="846"/>
      <c r="U45" s="846"/>
      <c r="V45" s="846"/>
      <c r="W45" s="846"/>
      <c r="X45" s="846"/>
      <c r="Y45" s="846"/>
      <c r="Z45" s="846"/>
      <c r="AA45" s="846"/>
      <c r="AB45" s="846"/>
      <c r="AC45" s="846"/>
      <c r="AD45" s="846"/>
      <c r="AE45" s="847"/>
      <c r="AF45" s="848"/>
      <c r="AG45" s="849"/>
      <c r="AH45" s="849"/>
      <c r="AI45" s="849"/>
      <c r="AJ45" s="850"/>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3"/>
      <c r="BK45" s="253"/>
      <c r="BL45" s="253"/>
      <c r="BM45" s="253"/>
      <c r="BN45" s="253"/>
      <c r="BO45" s="266"/>
      <c r="BP45" s="266"/>
      <c r="BQ45" s="263">
        <v>39</v>
      </c>
      <c r="BR45" s="264"/>
      <c r="BS45" s="855"/>
      <c r="BT45" s="856"/>
      <c r="BU45" s="856"/>
      <c r="BV45" s="856"/>
      <c r="BW45" s="856"/>
      <c r="BX45" s="856"/>
      <c r="BY45" s="856"/>
      <c r="BZ45" s="856"/>
      <c r="CA45" s="856"/>
      <c r="CB45" s="856"/>
      <c r="CC45" s="856"/>
      <c r="CD45" s="856"/>
      <c r="CE45" s="856"/>
      <c r="CF45" s="856"/>
      <c r="CG45" s="857"/>
      <c r="CH45" s="868"/>
      <c r="CI45" s="869"/>
      <c r="CJ45" s="869"/>
      <c r="CK45" s="869"/>
      <c r="CL45" s="870"/>
      <c r="CM45" s="868"/>
      <c r="CN45" s="869"/>
      <c r="CO45" s="869"/>
      <c r="CP45" s="869"/>
      <c r="CQ45" s="870"/>
      <c r="CR45" s="868"/>
      <c r="CS45" s="869"/>
      <c r="CT45" s="869"/>
      <c r="CU45" s="869"/>
      <c r="CV45" s="870"/>
      <c r="CW45" s="868"/>
      <c r="CX45" s="869"/>
      <c r="CY45" s="869"/>
      <c r="CZ45" s="869"/>
      <c r="DA45" s="870"/>
      <c r="DB45" s="868"/>
      <c r="DC45" s="869"/>
      <c r="DD45" s="869"/>
      <c r="DE45" s="869"/>
      <c r="DF45" s="870"/>
      <c r="DG45" s="868"/>
      <c r="DH45" s="869"/>
      <c r="DI45" s="869"/>
      <c r="DJ45" s="869"/>
      <c r="DK45" s="870"/>
      <c r="DL45" s="868"/>
      <c r="DM45" s="869"/>
      <c r="DN45" s="869"/>
      <c r="DO45" s="869"/>
      <c r="DP45" s="870"/>
      <c r="DQ45" s="868"/>
      <c r="DR45" s="869"/>
      <c r="DS45" s="869"/>
      <c r="DT45" s="869"/>
      <c r="DU45" s="870"/>
      <c r="DV45" s="871"/>
      <c r="DW45" s="872"/>
      <c r="DX45" s="872"/>
      <c r="DY45" s="872"/>
      <c r="DZ45" s="873"/>
      <c r="EA45" s="247"/>
    </row>
    <row r="46" spans="1:131" s="248" customFormat="1" ht="26.25" customHeight="1" x14ac:dyDescent="0.15">
      <c r="A46" s="262">
        <v>19</v>
      </c>
      <c r="B46" s="842"/>
      <c r="C46" s="843"/>
      <c r="D46" s="843"/>
      <c r="E46" s="843"/>
      <c r="F46" s="843"/>
      <c r="G46" s="843"/>
      <c r="H46" s="843"/>
      <c r="I46" s="843"/>
      <c r="J46" s="843"/>
      <c r="K46" s="843"/>
      <c r="L46" s="843"/>
      <c r="M46" s="843"/>
      <c r="N46" s="843"/>
      <c r="O46" s="843"/>
      <c r="P46" s="844"/>
      <c r="Q46" s="845"/>
      <c r="R46" s="846"/>
      <c r="S46" s="846"/>
      <c r="T46" s="846"/>
      <c r="U46" s="846"/>
      <c r="V46" s="846"/>
      <c r="W46" s="846"/>
      <c r="X46" s="846"/>
      <c r="Y46" s="846"/>
      <c r="Z46" s="846"/>
      <c r="AA46" s="846"/>
      <c r="AB46" s="846"/>
      <c r="AC46" s="846"/>
      <c r="AD46" s="846"/>
      <c r="AE46" s="847"/>
      <c r="AF46" s="848"/>
      <c r="AG46" s="849"/>
      <c r="AH46" s="849"/>
      <c r="AI46" s="849"/>
      <c r="AJ46" s="850"/>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3"/>
      <c r="BK46" s="253"/>
      <c r="BL46" s="253"/>
      <c r="BM46" s="253"/>
      <c r="BN46" s="253"/>
      <c r="BO46" s="266"/>
      <c r="BP46" s="266"/>
      <c r="BQ46" s="263">
        <v>40</v>
      </c>
      <c r="BR46" s="264"/>
      <c r="BS46" s="855"/>
      <c r="BT46" s="856"/>
      <c r="BU46" s="856"/>
      <c r="BV46" s="856"/>
      <c r="BW46" s="856"/>
      <c r="BX46" s="856"/>
      <c r="BY46" s="856"/>
      <c r="BZ46" s="856"/>
      <c r="CA46" s="856"/>
      <c r="CB46" s="856"/>
      <c r="CC46" s="856"/>
      <c r="CD46" s="856"/>
      <c r="CE46" s="856"/>
      <c r="CF46" s="856"/>
      <c r="CG46" s="857"/>
      <c r="CH46" s="868"/>
      <c r="CI46" s="869"/>
      <c r="CJ46" s="869"/>
      <c r="CK46" s="869"/>
      <c r="CL46" s="870"/>
      <c r="CM46" s="868"/>
      <c r="CN46" s="869"/>
      <c r="CO46" s="869"/>
      <c r="CP46" s="869"/>
      <c r="CQ46" s="870"/>
      <c r="CR46" s="868"/>
      <c r="CS46" s="869"/>
      <c r="CT46" s="869"/>
      <c r="CU46" s="869"/>
      <c r="CV46" s="870"/>
      <c r="CW46" s="868"/>
      <c r="CX46" s="869"/>
      <c r="CY46" s="869"/>
      <c r="CZ46" s="869"/>
      <c r="DA46" s="870"/>
      <c r="DB46" s="868"/>
      <c r="DC46" s="869"/>
      <c r="DD46" s="869"/>
      <c r="DE46" s="869"/>
      <c r="DF46" s="870"/>
      <c r="DG46" s="868"/>
      <c r="DH46" s="869"/>
      <c r="DI46" s="869"/>
      <c r="DJ46" s="869"/>
      <c r="DK46" s="870"/>
      <c r="DL46" s="868"/>
      <c r="DM46" s="869"/>
      <c r="DN46" s="869"/>
      <c r="DO46" s="869"/>
      <c r="DP46" s="870"/>
      <c r="DQ46" s="868"/>
      <c r="DR46" s="869"/>
      <c r="DS46" s="869"/>
      <c r="DT46" s="869"/>
      <c r="DU46" s="870"/>
      <c r="DV46" s="871"/>
      <c r="DW46" s="872"/>
      <c r="DX46" s="872"/>
      <c r="DY46" s="872"/>
      <c r="DZ46" s="873"/>
      <c r="EA46" s="247"/>
    </row>
    <row r="47" spans="1:131" s="248" customFormat="1" ht="26.25" customHeight="1" x14ac:dyDescent="0.15">
      <c r="A47" s="262">
        <v>20</v>
      </c>
      <c r="B47" s="842"/>
      <c r="C47" s="843"/>
      <c r="D47" s="843"/>
      <c r="E47" s="843"/>
      <c r="F47" s="843"/>
      <c r="G47" s="843"/>
      <c r="H47" s="843"/>
      <c r="I47" s="843"/>
      <c r="J47" s="843"/>
      <c r="K47" s="843"/>
      <c r="L47" s="843"/>
      <c r="M47" s="843"/>
      <c r="N47" s="843"/>
      <c r="O47" s="843"/>
      <c r="P47" s="844"/>
      <c r="Q47" s="845"/>
      <c r="R47" s="846"/>
      <c r="S47" s="846"/>
      <c r="T47" s="846"/>
      <c r="U47" s="846"/>
      <c r="V47" s="846"/>
      <c r="W47" s="846"/>
      <c r="X47" s="846"/>
      <c r="Y47" s="846"/>
      <c r="Z47" s="846"/>
      <c r="AA47" s="846"/>
      <c r="AB47" s="846"/>
      <c r="AC47" s="846"/>
      <c r="AD47" s="846"/>
      <c r="AE47" s="847"/>
      <c r="AF47" s="848"/>
      <c r="AG47" s="849"/>
      <c r="AH47" s="849"/>
      <c r="AI47" s="849"/>
      <c r="AJ47" s="850"/>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3"/>
      <c r="BK47" s="253"/>
      <c r="BL47" s="253"/>
      <c r="BM47" s="253"/>
      <c r="BN47" s="253"/>
      <c r="BO47" s="266"/>
      <c r="BP47" s="266"/>
      <c r="BQ47" s="263">
        <v>41</v>
      </c>
      <c r="BR47" s="264"/>
      <c r="BS47" s="855"/>
      <c r="BT47" s="856"/>
      <c r="BU47" s="856"/>
      <c r="BV47" s="856"/>
      <c r="BW47" s="856"/>
      <c r="BX47" s="856"/>
      <c r="BY47" s="856"/>
      <c r="BZ47" s="856"/>
      <c r="CA47" s="856"/>
      <c r="CB47" s="856"/>
      <c r="CC47" s="856"/>
      <c r="CD47" s="856"/>
      <c r="CE47" s="856"/>
      <c r="CF47" s="856"/>
      <c r="CG47" s="857"/>
      <c r="CH47" s="868"/>
      <c r="CI47" s="869"/>
      <c r="CJ47" s="869"/>
      <c r="CK47" s="869"/>
      <c r="CL47" s="870"/>
      <c r="CM47" s="868"/>
      <c r="CN47" s="869"/>
      <c r="CO47" s="869"/>
      <c r="CP47" s="869"/>
      <c r="CQ47" s="870"/>
      <c r="CR47" s="868"/>
      <c r="CS47" s="869"/>
      <c r="CT47" s="869"/>
      <c r="CU47" s="869"/>
      <c r="CV47" s="870"/>
      <c r="CW47" s="868"/>
      <c r="CX47" s="869"/>
      <c r="CY47" s="869"/>
      <c r="CZ47" s="869"/>
      <c r="DA47" s="870"/>
      <c r="DB47" s="868"/>
      <c r="DC47" s="869"/>
      <c r="DD47" s="869"/>
      <c r="DE47" s="869"/>
      <c r="DF47" s="870"/>
      <c r="DG47" s="868"/>
      <c r="DH47" s="869"/>
      <c r="DI47" s="869"/>
      <c r="DJ47" s="869"/>
      <c r="DK47" s="870"/>
      <c r="DL47" s="868"/>
      <c r="DM47" s="869"/>
      <c r="DN47" s="869"/>
      <c r="DO47" s="869"/>
      <c r="DP47" s="870"/>
      <c r="DQ47" s="868"/>
      <c r="DR47" s="869"/>
      <c r="DS47" s="869"/>
      <c r="DT47" s="869"/>
      <c r="DU47" s="870"/>
      <c r="DV47" s="871"/>
      <c r="DW47" s="872"/>
      <c r="DX47" s="872"/>
      <c r="DY47" s="872"/>
      <c r="DZ47" s="873"/>
      <c r="EA47" s="247"/>
    </row>
    <row r="48" spans="1:131" s="248" customFormat="1" ht="26.25" customHeight="1" x14ac:dyDescent="0.15">
      <c r="A48" s="262">
        <v>21</v>
      </c>
      <c r="B48" s="842"/>
      <c r="C48" s="843"/>
      <c r="D48" s="843"/>
      <c r="E48" s="843"/>
      <c r="F48" s="843"/>
      <c r="G48" s="843"/>
      <c r="H48" s="843"/>
      <c r="I48" s="843"/>
      <c r="J48" s="843"/>
      <c r="K48" s="843"/>
      <c r="L48" s="843"/>
      <c r="M48" s="843"/>
      <c r="N48" s="843"/>
      <c r="O48" s="843"/>
      <c r="P48" s="844"/>
      <c r="Q48" s="845"/>
      <c r="R48" s="846"/>
      <c r="S48" s="846"/>
      <c r="T48" s="846"/>
      <c r="U48" s="846"/>
      <c r="V48" s="846"/>
      <c r="W48" s="846"/>
      <c r="X48" s="846"/>
      <c r="Y48" s="846"/>
      <c r="Z48" s="846"/>
      <c r="AA48" s="846"/>
      <c r="AB48" s="846"/>
      <c r="AC48" s="846"/>
      <c r="AD48" s="846"/>
      <c r="AE48" s="847"/>
      <c r="AF48" s="848"/>
      <c r="AG48" s="849"/>
      <c r="AH48" s="849"/>
      <c r="AI48" s="849"/>
      <c r="AJ48" s="850"/>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3"/>
      <c r="BK48" s="253"/>
      <c r="BL48" s="253"/>
      <c r="BM48" s="253"/>
      <c r="BN48" s="253"/>
      <c r="BO48" s="266"/>
      <c r="BP48" s="266"/>
      <c r="BQ48" s="263">
        <v>42</v>
      </c>
      <c r="BR48" s="264"/>
      <c r="BS48" s="855"/>
      <c r="BT48" s="856"/>
      <c r="BU48" s="856"/>
      <c r="BV48" s="856"/>
      <c r="BW48" s="856"/>
      <c r="BX48" s="856"/>
      <c r="BY48" s="856"/>
      <c r="BZ48" s="856"/>
      <c r="CA48" s="856"/>
      <c r="CB48" s="856"/>
      <c r="CC48" s="856"/>
      <c r="CD48" s="856"/>
      <c r="CE48" s="856"/>
      <c r="CF48" s="856"/>
      <c r="CG48" s="857"/>
      <c r="CH48" s="868"/>
      <c r="CI48" s="869"/>
      <c r="CJ48" s="869"/>
      <c r="CK48" s="869"/>
      <c r="CL48" s="870"/>
      <c r="CM48" s="868"/>
      <c r="CN48" s="869"/>
      <c r="CO48" s="869"/>
      <c r="CP48" s="869"/>
      <c r="CQ48" s="870"/>
      <c r="CR48" s="868"/>
      <c r="CS48" s="869"/>
      <c r="CT48" s="869"/>
      <c r="CU48" s="869"/>
      <c r="CV48" s="870"/>
      <c r="CW48" s="868"/>
      <c r="CX48" s="869"/>
      <c r="CY48" s="869"/>
      <c r="CZ48" s="869"/>
      <c r="DA48" s="870"/>
      <c r="DB48" s="868"/>
      <c r="DC48" s="869"/>
      <c r="DD48" s="869"/>
      <c r="DE48" s="869"/>
      <c r="DF48" s="870"/>
      <c r="DG48" s="868"/>
      <c r="DH48" s="869"/>
      <c r="DI48" s="869"/>
      <c r="DJ48" s="869"/>
      <c r="DK48" s="870"/>
      <c r="DL48" s="868"/>
      <c r="DM48" s="869"/>
      <c r="DN48" s="869"/>
      <c r="DO48" s="869"/>
      <c r="DP48" s="870"/>
      <c r="DQ48" s="868"/>
      <c r="DR48" s="869"/>
      <c r="DS48" s="869"/>
      <c r="DT48" s="869"/>
      <c r="DU48" s="870"/>
      <c r="DV48" s="871"/>
      <c r="DW48" s="872"/>
      <c r="DX48" s="872"/>
      <c r="DY48" s="872"/>
      <c r="DZ48" s="873"/>
      <c r="EA48" s="247"/>
    </row>
    <row r="49" spans="1:131" s="248" customFormat="1" ht="26.25" customHeight="1" x14ac:dyDescent="0.15">
      <c r="A49" s="262">
        <v>22</v>
      </c>
      <c r="B49" s="842"/>
      <c r="C49" s="843"/>
      <c r="D49" s="843"/>
      <c r="E49" s="843"/>
      <c r="F49" s="843"/>
      <c r="G49" s="843"/>
      <c r="H49" s="843"/>
      <c r="I49" s="843"/>
      <c r="J49" s="843"/>
      <c r="K49" s="843"/>
      <c r="L49" s="843"/>
      <c r="M49" s="843"/>
      <c r="N49" s="843"/>
      <c r="O49" s="843"/>
      <c r="P49" s="844"/>
      <c r="Q49" s="845"/>
      <c r="R49" s="846"/>
      <c r="S49" s="846"/>
      <c r="T49" s="846"/>
      <c r="U49" s="846"/>
      <c r="V49" s="846"/>
      <c r="W49" s="846"/>
      <c r="X49" s="846"/>
      <c r="Y49" s="846"/>
      <c r="Z49" s="846"/>
      <c r="AA49" s="846"/>
      <c r="AB49" s="846"/>
      <c r="AC49" s="846"/>
      <c r="AD49" s="846"/>
      <c r="AE49" s="847"/>
      <c r="AF49" s="848"/>
      <c r="AG49" s="849"/>
      <c r="AH49" s="849"/>
      <c r="AI49" s="849"/>
      <c r="AJ49" s="850"/>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3"/>
      <c r="BK49" s="253"/>
      <c r="BL49" s="253"/>
      <c r="BM49" s="253"/>
      <c r="BN49" s="253"/>
      <c r="BO49" s="266"/>
      <c r="BP49" s="266"/>
      <c r="BQ49" s="263">
        <v>43</v>
      </c>
      <c r="BR49" s="264"/>
      <c r="BS49" s="855"/>
      <c r="BT49" s="856"/>
      <c r="BU49" s="856"/>
      <c r="BV49" s="856"/>
      <c r="BW49" s="856"/>
      <c r="BX49" s="856"/>
      <c r="BY49" s="856"/>
      <c r="BZ49" s="856"/>
      <c r="CA49" s="856"/>
      <c r="CB49" s="856"/>
      <c r="CC49" s="856"/>
      <c r="CD49" s="856"/>
      <c r="CE49" s="856"/>
      <c r="CF49" s="856"/>
      <c r="CG49" s="857"/>
      <c r="CH49" s="868"/>
      <c r="CI49" s="869"/>
      <c r="CJ49" s="869"/>
      <c r="CK49" s="869"/>
      <c r="CL49" s="870"/>
      <c r="CM49" s="868"/>
      <c r="CN49" s="869"/>
      <c r="CO49" s="869"/>
      <c r="CP49" s="869"/>
      <c r="CQ49" s="870"/>
      <c r="CR49" s="868"/>
      <c r="CS49" s="869"/>
      <c r="CT49" s="869"/>
      <c r="CU49" s="869"/>
      <c r="CV49" s="870"/>
      <c r="CW49" s="868"/>
      <c r="CX49" s="869"/>
      <c r="CY49" s="869"/>
      <c r="CZ49" s="869"/>
      <c r="DA49" s="870"/>
      <c r="DB49" s="868"/>
      <c r="DC49" s="869"/>
      <c r="DD49" s="869"/>
      <c r="DE49" s="869"/>
      <c r="DF49" s="870"/>
      <c r="DG49" s="868"/>
      <c r="DH49" s="869"/>
      <c r="DI49" s="869"/>
      <c r="DJ49" s="869"/>
      <c r="DK49" s="870"/>
      <c r="DL49" s="868"/>
      <c r="DM49" s="869"/>
      <c r="DN49" s="869"/>
      <c r="DO49" s="869"/>
      <c r="DP49" s="870"/>
      <c r="DQ49" s="868"/>
      <c r="DR49" s="869"/>
      <c r="DS49" s="869"/>
      <c r="DT49" s="869"/>
      <c r="DU49" s="870"/>
      <c r="DV49" s="871"/>
      <c r="DW49" s="872"/>
      <c r="DX49" s="872"/>
      <c r="DY49" s="872"/>
      <c r="DZ49" s="873"/>
      <c r="EA49" s="247"/>
    </row>
    <row r="50" spans="1:131" s="248" customFormat="1" ht="26.25" customHeight="1" x14ac:dyDescent="0.15">
      <c r="A50" s="262">
        <v>23</v>
      </c>
      <c r="B50" s="842"/>
      <c r="C50" s="843"/>
      <c r="D50" s="843"/>
      <c r="E50" s="843"/>
      <c r="F50" s="843"/>
      <c r="G50" s="843"/>
      <c r="H50" s="843"/>
      <c r="I50" s="843"/>
      <c r="J50" s="843"/>
      <c r="K50" s="843"/>
      <c r="L50" s="843"/>
      <c r="M50" s="843"/>
      <c r="N50" s="843"/>
      <c r="O50" s="843"/>
      <c r="P50" s="844"/>
      <c r="Q50" s="920"/>
      <c r="R50" s="921"/>
      <c r="S50" s="921"/>
      <c r="T50" s="921"/>
      <c r="U50" s="921"/>
      <c r="V50" s="921"/>
      <c r="W50" s="921"/>
      <c r="X50" s="921"/>
      <c r="Y50" s="921"/>
      <c r="Z50" s="921"/>
      <c r="AA50" s="921"/>
      <c r="AB50" s="921"/>
      <c r="AC50" s="921"/>
      <c r="AD50" s="921"/>
      <c r="AE50" s="922"/>
      <c r="AF50" s="848"/>
      <c r="AG50" s="849"/>
      <c r="AH50" s="849"/>
      <c r="AI50" s="849"/>
      <c r="AJ50" s="850"/>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3"/>
      <c r="BK50" s="253"/>
      <c r="BL50" s="253"/>
      <c r="BM50" s="253"/>
      <c r="BN50" s="253"/>
      <c r="BO50" s="266"/>
      <c r="BP50" s="266"/>
      <c r="BQ50" s="263">
        <v>44</v>
      </c>
      <c r="BR50" s="264"/>
      <c r="BS50" s="855"/>
      <c r="BT50" s="856"/>
      <c r="BU50" s="856"/>
      <c r="BV50" s="856"/>
      <c r="BW50" s="856"/>
      <c r="BX50" s="856"/>
      <c r="BY50" s="856"/>
      <c r="BZ50" s="856"/>
      <c r="CA50" s="856"/>
      <c r="CB50" s="856"/>
      <c r="CC50" s="856"/>
      <c r="CD50" s="856"/>
      <c r="CE50" s="856"/>
      <c r="CF50" s="856"/>
      <c r="CG50" s="857"/>
      <c r="CH50" s="868"/>
      <c r="CI50" s="869"/>
      <c r="CJ50" s="869"/>
      <c r="CK50" s="869"/>
      <c r="CL50" s="870"/>
      <c r="CM50" s="868"/>
      <c r="CN50" s="869"/>
      <c r="CO50" s="869"/>
      <c r="CP50" s="869"/>
      <c r="CQ50" s="870"/>
      <c r="CR50" s="868"/>
      <c r="CS50" s="869"/>
      <c r="CT50" s="869"/>
      <c r="CU50" s="869"/>
      <c r="CV50" s="870"/>
      <c r="CW50" s="868"/>
      <c r="CX50" s="869"/>
      <c r="CY50" s="869"/>
      <c r="CZ50" s="869"/>
      <c r="DA50" s="870"/>
      <c r="DB50" s="868"/>
      <c r="DC50" s="869"/>
      <c r="DD50" s="869"/>
      <c r="DE50" s="869"/>
      <c r="DF50" s="870"/>
      <c r="DG50" s="868"/>
      <c r="DH50" s="869"/>
      <c r="DI50" s="869"/>
      <c r="DJ50" s="869"/>
      <c r="DK50" s="870"/>
      <c r="DL50" s="868"/>
      <c r="DM50" s="869"/>
      <c r="DN50" s="869"/>
      <c r="DO50" s="869"/>
      <c r="DP50" s="870"/>
      <c r="DQ50" s="868"/>
      <c r="DR50" s="869"/>
      <c r="DS50" s="869"/>
      <c r="DT50" s="869"/>
      <c r="DU50" s="870"/>
      <c r="DV50" s="871"/>
      <c r="DW50" s="872"/>
      <c r="DX50" s="872"/>
      <c r="DY50" s="872"/>
      <c r="DZ50" s="873"/>
      <c r="EA50" s="247"/>
    </row>
    <row r="51" spans="1:131" s="248" customFormat="1" ht="26.25" customHeight="1" x14ac:dyDescent="0.15">
      <c r="A51" s="262">
        <v>24</v>
      </c>
      <c r="B51" s="842"/>
      <c r="C51" s="843"/>
      <c r="D51" s="843"/>
      <c r="E51" s="843"/>
      <c r="F51" s="843"/>
      <c r="G51" s="843"/>
      <c r="H51" s="843"/>
      <c r="I51" s="843"/>
      <c r="J51" s="843"/>
      <c r="K51" s="843"/>
      <c r="L51" s="843"/>
      <c r="M51" s="843"/>
      <c r="N51" s="843"/>
      <c r="O51" s="843"/>
      <c r="P51" s="844"/>
      <c r="Q51" s="920"/>
      <c r="R51" s="921"/>
      <c r="S51" s="921"/>
      <c r="T51" s="921"/>
      <c r="U51" s="921"/>
      <c r="V51" s="921"/>
      <c r="W51" s="921"/>
      <c r="X51" s="921"/>
      <c r="Y51" s="921"/>
      <c r="Z51" s="921"/>
      <c r="AA51" s="921"/>
      <c r="AB51" s="921"/>
      <c r="AC51" s="921"/>
      <c r="AD51" s="921"/>
      <c r="AE51" s="922"/>
      <c r="AF51" s="848"/>
      <c r="AG51" s="849"/>
      <c r="AH51" s="849"/>
      <c r="AI51" s="849"/>
      <c r="AJ51" s="850"/>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3"/>
      <c r="BK51" s="253"/>
      <c r="BL51" s="253"/>
      <c r="BM51" s="253"/>
      <c r="BN51" s="253"/>
      <c r="BO51" s="266"/>
      <c r="BP51" s="266"/>
      <c r="BQ51" s="263">
        <v>45</v>
      </c>
      <c r="BR51" s="264"/>
      <c r="BS51" s="855"/>
      <c r="BT51" s="856"/>
      <c r="BU51" s="856"/>
      <c r="BV51" s="856"/>
      <c r="BW51" s="856"/>
      <c r="BX51" s="856"/>
      <c r="BY51" s="856"/>
      <c r="BZ51" s="856"/>
      <c r="CA51" s="856"/>
      <c r="CB51" s="856"/>
      <c r="CC51" s="856"/>
      <c r="CD51" s="856"/>
      <c r="CE51" s="856"/>
      <c r="CF51" s="856"/>
      <c r="CG51" s="857"/>
      <c r="CH51" s="868"/>
      <c r="CI51" s="869"/>
      <c r="CJ51" s="869"/>
      <c r="CK51" s="869"/>
      <c r="CL51" s="870"/>
      <c r="CM51" s="868"/>
      <c r="CN51" s="869"/>
      <c r="CO51" s="869"/>
      <c r="CP51" s="869"/>
      <c r="CQ51" s="870"/>
      <c r="CR51" s="868"/>
      <c r="CS51" s="869"/>
      <c r="CT51" s="869"/>
      <c r="CU51" s="869"/>
      <c r="CV51" s="870"/>
      <c r="CW51" s="868"/>
      <c r="CX51" s="869"/>
      <c r="CY51" s="869"/>
      <c r="CZ51" s="869"/>
      <c r="DA51" s="870"/>
      <c r="DB51" s="868"/>
      <c r="DC51" s="869"/>
      <c r="DD51" s="869"/>
      <c r="DE51" s="869"/>
      <c r="DF51" s="870"/>
      <c r="DG51" s="868"/>
      <c r="DH51" s="869"/>
      <c r="DI51" s="869"/>
      <c r="DJ51" s="869"/>
      <c r="DK51" s="870"/>
      <c r="DL51" s="868"/>
      <c r="DM51" s="869"/>
      <c r="DN51" s="869"/>
      <c r="DO51" s="869"/>
      <c r="DP51" s="870"/>
      <c r="DQ51" s="868"/>
      <c r="DR51" s="869"/>
      <c r="DS51" s="869"/>
      <c r="DT51" s="869"/>
      <c r="DU51" s="870"/>
      <c r="DV51" s="871"/>
      <c r="DW51" s="872"/>
      <c r="DX51" s="872"/>
      <c r="DY51" s="872"/>
      <c r="DZ51" s="873"/>
      <c r="EA51" s="247"/>
    </row>
    <row r="52" spans="1:131" s="248" customFormat="1" ht="26.25" customHeight="1" x14ac:dyDescent="0.15">
      <c r="A52" s="262">
        <v>25</v>
      </c>
      <c r="B52" s="842"/>
      <c r="C52" s="843"/>
      <c r="D52" s="843"/>
      <c r="E52" s="843"/>
      <c r="F52" s="843"/>
      <c r="G52" s="843"/>
      <c r="H52" s="843"/>
      <c r="I52" s="843"/>
      <c r="J52" s="843"/>
      <c r="K52" s="843"/>
      <c r="L52" s="843"/>
      <c r="M52" s="843"/>
      <c r="N52" s="843"/>
      <c r="O52" s="843"/>
      <c r="P52" s="844"/>
      <c r="Q52" s="920"/>
      <c r="R52" s="921"/>
      <c r="S52" s="921"/>
      <c r="T52" s="921"/>
      <c r="U52" s="921"/>
      <c r="V52" s="921"/>
      <c r="W52" s="921"/>
      <c r="X52" s="921"/>
      <c r="Y52" s="921"/>
      <c r="Z52" s="921"/>
      <c r="AA52" s="921"/>
      <c r="AB52" s="921"/>
      <c r="AC52" s="921"/>
      <c r="AD52" s="921"/>
      <c r="AE52" s="922"/>
      <c r="AF52" s="848"/>
      <c r="AG52" s="849"/>
      <c r="AH52" s="849"/>
      <c r="AI52" s="849"/>
      <c r="AJ52" s="850"/>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3"/>
      <c r="BK52" s="253"/>
      <c r="BL52" s="253"/>
      <c r="BM52" s="253"/>
      <c r="BN52" s="253"/>
      <c r="BO52" s="266"/>
      <c r="BP52" s="266"/>
      <c r="BQ52" s="263">
        <v>46</v>
      </c>
      <c r="BR52" s="264"/>
      <c r="BS52" s="855"/>
      <c r="BT52" s="856"/>
      <c r="BU52" s="856"/>
      <c r="BV52" s="856"/>
      <c r="BW52" s="856"/>
      <c r="BX52" s="856"/>
      <c r="BY52" s="856"/>
      <c r="BZ52" s="856"/>
      <c r="CA52" s="856"/>
      <c r="CB52" s="856"/>
      <c r="CC52" s="856"/>
      <c r="CD52" s="856"/>
      <c r="CE52" s="856"/>
      <c r="CF52" s="856"/>
      <c r="CG52" s="857"/>
      <c r="CH52" s="868"/>
      <c r="CI52" s="869"/>
      <c r="CJ52" s="869"/>
      <c r="CK52" s="869"/>
      <c r="CL52" s="870"/>
      <c r="CM52" s="868"/>
      <c r="CN52" s="869"/>
      <c r="CO52" s="869"/>
      <c r="CP52" s="869"/>
      <c r="CQ52" s="870"/>
      <c r="CR52" s="868"/>
      <c r="CS52" s="869"/>
      <c r="CT52" s="869"/>
      <c r="CU52" s="869"/>
      <c r="CV52" s="870"/>
      <c r="CW52" s="868"/>
      <c r="CX52" s="869"/>
      <c r="CY52" s="869"/>
      <c r="CZ52" s="869"/>
      <c r="DA52" s="870"/>
      <c r="DB52" s="868"/>
      <c r="DC52" s="869"/>
      <c r="DD52" s="869"/>
      <c r="DE52" s="869"/>
      <c r="DF52" s="870"/>
      <c r="DG52" s="868"/>
      <c r="DH52" s="869"/>
      <c r="DI52" s="869"/>
      <c r="DJ52" s="869"/>
      <c r="DK52" s="870"/>
      <c r="DL52" s="868"/>
      <c r="DM52" s="869"/>
      <c r="DN52" s="869"/>
      <c r="DO52" s="869"/>
      <c r="DP52" s="870"/>
      <c r="DQ52" s="868"/>
      <c r="DR52" s="869"/>
      <c r="DS52" s="869"/>
      <c r="DT52" s="869"/>
      <c r="DU52" s="870"/>
      <c r="DV52" s="871"/>
      <c r="DW52" s="872"/>
      <c r="DX52" s="872"/>
      <c r="DY52" s="872"/>
      <c r="DZ52" s="873"/>
      <c r="EA52" s="247"/>
    </row>
    <row r="53" spans="1:131" s="248" customFormat="1" ht="26.25" customHeight="1" x14ac:dyDescent="0.15">
      <c r="A53" s="262">
        <v>26</v>
      </c>
      <c r="B53" s="842"/>
      <c r="C53" s="843"/>
      <c r="D53" s="843"/>
      <c r="E53" s="843"/>
      <c r="F53" s="843"/>
      <c r="G53" s="843"/>
      <c r="H53" s="843"/>
      <c r="I53" s="843"/>
      <c r="J53" s="843"/>
      <c r="K53" s="843"/>
      <c r="L53" s="843"/>
      <c r="M53" s="843"/>
      <c r="N53" s="843"/>
      <c r="O53" s="843"/>
      <c r="P53" s="844"/>
      <c r="Q53" s="920"/>
      <c r="R53" s="921"/>
      <c r="S53" s="921"/>
      <c r="T53" s="921"/>
      <c r="U53" s="921"/>
      <c r="V53" s="921"/>
      <c r="W53" s="921"/>
      <c r="X53" s="921"/>
      <c r="Y53" s="921"/>
      <c r="Z53" s="921"/>
      <c r="AA53" s="921"/>
      <c r="AB53" s="921"/>
      <c r="AC53" s="921"/>
      <c r="AD53" s="921"/>
      <c r="AE53" s="922"/>
      <c r="AF53" s="848"/>
      <c r="AG53" s="849"/>
      <c r="AH53" s="849"/>
      <c r="AI53" s="849"/>
      <c r="AJ53" s="850"/>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3"/>
      <c r="BK53" s="253"/>
      <c r="BL53" s="253"/>
      <c r="BM53" s="253"/>
      <c r="BN53" s="253"/>
      <c r="BO53" s="266"/>
      <c r="BP53" s="266"/>
      <c r="BQ53" s="263">
        <v>47</v>
      </c>
      <c r="BR53" s="264"/>
      <c r="BS53" s="855"/>
      <c r="BT53" s="856"/>
      <c r="BU53" s="856"/>
      <c r="BV53" s="856"/>
      <c r="BW53" s="856"/>
      <c r="BX53" s="856"/>
      <c r="BY53" s="856"/>
      <c r="BZ53" s="856"/>
      <c r="CA53" s="856"/>
      <c r="CB53" s="856"/>
      <c r="CC53" s="856"/>
      <c r="CD53" s="856"/>
      <c r="CE53" s="856"/>
      <c r="CF53" s="856"/>
      <c r="CG53" s="857"/>
      <c r="CH53" s="868"/>
      <c r="CI53" s="869"/>
      <c r="CJ53" s="869"/>
      <c r="CK53" s="869"/>
      <c r="CL53" s="870"/>
      <c r="CM53" s="868"/>
      <c r="CN53" s="869"/>
      <c r="CO53" s="869"/>
      <c r="CP53" s="869"/>
      <c r="CQ53" s="870"/>
      <c r="CR53" s="868"/>
      <c r="CS53" s="869"/>
      <c r="CT53" s="869"/>
      <c r="CU53" s="869"/>
      <c r="CV53" s="870"/>
      <c r="CW53" s="868"/>
      <c r="CX53" s="869"/>
      <c r="CY53" s="869"/>
      <c r="CZ53" s="869"/>
      <c r="DA53" s="870"/>
      <c r="DB53" s="868"/>
      <c r="DC53" s="869"/>
      <c r="DD53" s="869"/>
      <c r="DE53" s="869"/>
      <c r="DF53" s="870"/>
      <c r="DG53" s="868"/>
      <c r="DH53" s="869"/>
      <c r="DI53" s="869"/>
      <c r="DJ53" s="869"/>
      <c r="DK53" s="870"/>
      <c r="DL53" s="868"/>
      <c r="DM53" s="869"/>
      <c r="DN53" s="869"/>
      <c r="DO53" s="869"/>
      <c r="DP53" s="870"/>
      <c r="DQ53" s="868"/>
      <c r="DR53" s="869"/>
      <c r="DS53" s="869"/>
      <c r="DT53" s="869"/>
      <c r="DU53" s="870"/>
      <c r="DV53" s="871"/>
      <c r="DW53" s="872"/>
      <c r="DX53" s="872"/>
      <c r="DY53" s="872"/>
      <c r="DZ53" s="873"/>
      <c r="EA53" s="247"/>
    </row>
    <row r="54" spans="1:131" s="248" customFormat="1" ht="26.25" customHeight="1" x14ac:dyDescent="0.15">
      <c r="A54" s="262">
        <v>27</v>
      </c>
      <c r="B54" s="842"/>
      <c r="C54" s="843"/>
      <c r="D54" s="843"/>
      <c r="E54" s="843"/>
      <c r="F54" s="843"/>
      <c r="G54" s="843"/>
      <c r="H54" s="843"/>
      <c r="I54" s="843"/>
      <c r="J54" s="843"/>
      <c r="K54" s="843"/>
      <c r="L54" s="843"/>
      <c r="M54" s="843"/>
      <c r="N54" s="843"/>
      <c r="O54" s="843"/>
      <c r="P54" s="844"/>
      <c r="Q54" s="920"/>
      <c r="R54" s="921"/>
      <c r="S54" s="921"/>
      <c r="T54" s="921"/>
      <c r="U54" s="921"/>
      <c r="V54" s="921"/>
      <c r="W54" s="921"/>
      <c r="X54" s="921"/>
      <c r="Y54" s="921"/>
      <c r="Z54" s="921"/>
      <c r="AA54" s="921"/>
      <c r="AB54" s="921"/>
      <c r="AC54" s="921"/>
      <c r="AD54" s="921"/>
      <c r="AE54" s="922"/>
      <c r="AF54" s="848"/>
      <c r="AG54" s="849"/>
      <c r="AH54" s="849"/>
      <c r="AI54" s="849"/>
      <c r="AJ54" s="850"/>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3"/>
      <c r="BK54" s="253"/>
      <c r="BL54" s="253"/>
      <c r="BM54" s="253"/>
      <c r="BN54" s="253"/>
      <c r="BO54" s="266"/>
      <c r="BP54" s="266"/>
      <c r="BQ54" s="263">
        <v>48</v>
      </c>
      <c r="BR54" s="264"/>
      <c r="BS54" s="855"/>
      <c r="BT54" s="856"/>
      <c r="BU54" s="856"/>
      <c r="BV54" s="856"/>
      <c r="BW54" s="856"/>
      <c r="BX54" s="856"/>
      <c r="BY54" s="856"/>
      <c r="BZ54" s="856"/>
      <c r="CA54" s="856"/>
      <c r="CB54" s="856"/>
      <c r="CC54" s="856"/>
      <c r="CD54" s="856"/>
      <c r="CE54" s="856"/>
      <c r="CF54" s="856"/>
      <c r="CG54" s="857"/>
      <c r="CH54" s="868"/>
      <c r="CI54" s="869"/>
      <c r="CJ54" s="869"/>
      <c r="CK54" s="869"/>
      <c r="CL54" s="870"/>
      <c r="CM54" s="868"/>
      <c r="CN54" s="869"/>
      <c r="CO54" s="869"/>
      <c r="CP54" s="869"/>
      <c r="CQ54" s="870"/>
      <c r="CR54" s="868"/>
      <c r="CS54" s="869"/>
      <c r="CT54" s="869"/>
      <c r="CU54" s="869"/>
      <c r="CV54" s="870"/>
      <c r="CW54" s="868"/>
      <c r="CX54" s="869"/>
      <c r="CY54" s="869"/>
      <c r="CZ54" s="869"/>
      <c r="DA54" s="870"/>
      <c r="DB54" s="868"/>
      <c r="DC54" s="869"/>
      <c r="DD54" s="869"/>
      <c r="DE54" s="869"/>
      <c r="DF54" s="870"/>
      <c r="DG54" s="868"/>
      <c r="DH54" s="869"/>
      <c r="DI54" s="869"/>
      <c r="DJ54" s="869"/>
      <c r="DK54" s="870"/>
      <c r="DL54" s="868"/>
      <c r="DM54" s="869"/>
      <c r="DN54" s="869"/>
      <c r="DO54" s="869"/>
      <c r="DP54" s="870"/>
      <c r="DQ54" s="868"/>
      <c r="DR54" s="869"/>
      <c r="DS54" s="869"/>
      <c r="DT54" s="869"/>
      <c r="DU54" s="870"/>
      <c r="DV54" s="871"/>
      <c r="DW54" s="872"/>
      <c r="DX54" s="872"/>
      <c r="DY54" s="872"/>
      <c r="DZ54" s="873"/>
      <c r="EA54" s="247"/>
    </row>
    <row r="55" spans="1:131" s="248" customFormat="1" ht="26.25" customHeight="1" x14ac:dyDescent="0.15">
      <c r="A55" s="262">
        <v>28</v>
      </c>
      <c r="B55" s="842"/>
      <c r="C55" s="843"/>
      <c r="D55" s="843"/>
      <c r="E55" s="843"/>
      <c r="F55" s="843"/>
      <c r="G55" s="843"/>
      <c r="H55" s="843"/>
      <c r="I55" s="843"/>
      <c r="J55" s="843"/>
      <c r="K55" s="843"/>
      <c r="L55" s="843"/>
      <c r="M55" s="843"/>
      <c r="N55" s="843"/>
      <c r="O55" s="843"/>
      <c r="P55" s="844"/>
      <c r="Q55" s="920"/>
      <c r="R55" s="921"/>
      <c r="S55" s="921"/>
      <c r="T55" s="921"/>
      <c r="U55" s="921"/>
      <c r="V55" s="921"/>
      <c r="W55" s="921"/>
      <c r="X55" s="921"/>
      <c r="Y55" s="921"/>
      <c r="Z55" s="921"/>
      <c r="AA55" s="921"/>
      <c r="AB55" s="921"/>
      <c r="AC55" s="921"/>
      <c r="AD55" s="921"/>
      <c r="AE55" s="922"/>
      <c r="AF55" s="848"/>
      <c r="AG55" s="849"/>
      <c r="AH55" s="849"/>
      <c r="AI55" s="849"/>
      <c r="AJ55" s="850"/>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3"/>
      <c r="BK55" s="253"/>
      <c r="BL55" s="253"/>
      <c r="BM55" s="253"/>
      <c r="BN55" s="253"/>
      <c r="BO55" s="266"/>
      <c r="BP55" s="266"/>
      <c r="BQ55" s="263">
        <v>49</v>
      </c>
      <c r="BR55" s="264"/>
      <c r="BS55" s="855"/>
      <c r="BT55" s="856"/>
      <c r="BU55" s="856"/>
      <c r="BV55" s="856"/>
      <c r="BW55" s="856"/>
      <c r="BX55" s="856"/>
      <c r="BY55" s="856"/>
      <c r="BZ55" s="856"/>
      <c r="CA55" s="856"/>
      <c r="CB55" s="856"/>
      <c r="CC55" s="856"/>
      <c r="CD55" s="856"/>
      <c r="CE55" s="856"/>
      <c r="CF55" s="856"/>
      <c r="CG55" s="857"/>
      <c r="CH55" s="868"/>
      <c r="CI55" s="869"/>
      <c r="CJ55" s="869"/>
      <c r="CK55" s="869"/>
      <c r="CL55" s="870"/>
      <c r="CM55" s="868"/>
      <c r="CN55" s="869"/>
      <c r="CO55" s="869"/>
      <c r="CP55" s="869"/>
      <c r="CQ55" s="870"/>
      <c r="CR55" s="868"/>
      <c r="CS55" s="869"/>
      <c r="CT55" s="869"/>
      <c r="CU55" s="869"/>
      <c r="CV55" s="870"/>
      <c r="CW55" s="868"/>
      <c r="CX55" s="869"/>
      <c r="CY55" s="869"/>
      <c r="CZ55" s="869"/>
      <c r="DA55" s="870"/>
      <c r="DB55" s="868"/>
      <c r="DC55" s="869"/>
      <c r="DD55" s="869"/>
      <c r="DE55" s="869"/>
      <c r="DF55" s="870"/>
      <c r="DG55" s="868"/>
      <c r="DH55" s="869"/>
      <c r="DI55" s="869"/>
      <c r="DJ55" s="869"/>
      <c r="DK55" s="870"/>
      <c r="DL55" s="868"/>
      <c r="DM55" s="869"/>
      <c r="DN55" s="869"/>
      <c r="DO55" s="869"/>
      <c r="DP55" s="870"/>
      <c r="DQ55" s="868"/>
      <c r="DR55" s="869"/>
      <c r="DS55" s="869"/>
      <c r="DT55" s="869"/>
      <c r="DU55" s="870"/>
      <c r="DV55" s="871"/>
      <c r="DW55" s="872"/>
      <c r="DX55" s="872"/>
      <c r="DY55" s="872"/>
      <c r="DZ55" s="873"/>
      <c r="EA55" s="247"/>
    </row>
    <row r="56" spans="1:131" s="248" customFormat="1" ht="26.25" customHeight="1" x14ac:dyDescent="0.15">
      <c r="A56" s="262">
        <v>29</v>
      </c>
      <c r="B56" s="842"/>
      <c r="C56" s="843"/>
      <c r="D56" s="843"/>
      <c r="E56" s="843"/>
      <c r="F56" s="843"/>
      <c r="G56" s="843"/>
      <c r="H56" s="843"/>
      <c r="I56" s="843"/>
      <c r="J56" s="843"/>
      <c r="K56" s="843"/>
      <c r="L56" s="843"/>
      <c r="M56" s="843"/>
      <c r="N56" s="843"/>
      <c r="O56" s="843"/>
      <c r="P56" s="844"/>
      <c r="Q56" s="920"/>
      <c r="R56" s="921"/>
      <c r="S56" s="921"/>
      <c r="T56" s="921"/>
      <c r="U56" s="921"/>
      <c r="V56" s="921"/>
      <c r="W56" s="921"/>
      <c r="X56" s="921"/>
      <c r="Y56" s="921"/>
      <c r="Z56" s="921"/>
      <c r="AA56" s="921"/>
      <c r="AB56" s="921"/>
      <c r="AC56" s="921"/>
      <c r="AD56" s="921"/>
      <c r="AE56" s="922"/>
      <c r="AF56" s="848"/>
      <c r="AG56" s="849"/>
      <c r="AH56" s="849"/>
      <c r="AI56" s="849"/>
      <c r="AJ56" s="850"/>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3"/>
      <c r="BK56" s="253"/>
      <c r="BL56" s="253"/>
      <c r="BM56" s="253"/>
      <c r="BN56" s="253"/>
      <c r="BO56" s="266"/>
      <c r="BP56" s="266"/>
      <c r="BQ56" s="263">
        <v>50</v>
      </c>
      <c r="BR56" s="264"/>
      <c r="BS56" s="855"/>
      <c r="BT56" s="856"/>
      <c r="BU56" s="856"/>
      <c r="BV56" s="856"/>
      <c r="BW56" s="856"/>
      <c r="BX56" s="856"/>
      <c r="BY56" s="856"/>
      <c r="BZ56" s="856"/>
      <c r="CA56" s="856"/>
      <c r="CB56" s="856"/>
      <c r="CC56" s="856"/>
      <c r="CD56" s="856"/>
      <c r="CE56" s="856"/>
      <c r="CF56" s="856"/>
      <c r="CG56" s="857"/>
      <c r="CH56" s="868"/>
      <c r="CI56" s="869"/>
      <c r="CJ56" s="869"/>
      <c r="CK56" s="869"/>
      <c r="CL56" s="870"/>
      <c r="CM56" s="868"/>
      <c r="CN56" s="869"/>
      <c r="CO56" s="869"/>
      <c r="CP56" s="869"/>
      <c r="CQ56" s="870"/>
      <c r="CR56" s="868"/>
      <c r="CS56" s="869"/>
      <c r="CT56" s="869"/>
      <c r="CU56" s="869"/>
      <c r="CV56" s="870"/>
      <c r="CW56" s="868"/>
      <c r="CX56" s="869"/>
      <c r="CY56" s="869"/>
      <c r="CZ56" s="869"/>
      <c r="DA56" s="870"/>
      <c r="DB56" s="868"/>
      <c r="DC56" s="869"/>
      <c r="DD56" s="869"/>
      <c r="DE56" s="869"/>
      <c r="DF56" s="870"/>
      <c r="DG56" s="868"/>
      <c r="DH56" s="869"/>
      <c r="DI56" s="869"/>
      <c r="DJ56" s="869"/>
      <c r="DK56" s="870"/>
      <c r="DL56" s="868"/>
      <c r="DM56" s="869"/>
      <c r="DN56" s="869"/>
      <c r="DO56" s="869"/>
      <c r="DP56" s="870"/>
      <c r="DQ56" s="868"/>
      <c r="DR56" s="869"/>
      <c r="DS56" s="869"/>
      <c r="DT56" s="869"/>
      <c r="DU56" s="870"/>
      <c r="DV56" s="871"/>
      <c r="DW56" s="872"/>
      <c r="DX56" s="872"/>
      <c r="DY56" s="872"/>
      <c r="DZ56" s="873"/>
      <c r="EA56" s="247"/>
    </row>
    <row r="57" spans="1:131" s="248" customFormat="1" ht="26.25" customHeight="1" x14ac:dyDescent="0.15">
      <c r="A57" s="262">
        <v>30</v>
      </c>
      <c r="B57" s="842"/>
      <c r="C57" s="843"/>
      <c r="D57" s="843"/>
      <c r="E57" s="843"/>
      <c r="F57" s="843"/>
      <c r="G57" s="843"/>
      <c r="H57" s="843"/>
      <c r="I57" s="843"/>
      <c r="J57" s="843"/>
      <c r="K57" s="843"/>
      <c r="L57" s="843"/>
      <c r="M57" s="843"/>
      <c r="N57" s="843"/>
      <c r="O57" s="843"/>
      <c r="P57" s="844"/>
      <c r="Q57" s="920"/>
      <c r="R57" s="921"/>
      <c r="S57" s="921"/>
      <c r="T57" s="921"/>
      <c r="U57" s="921"/>
      <c r="V57" s="921"/>
      <c r="W57" s="921"/>
      <c r="X57" s="921"/>
      <c r="Y57" s="921"/>
      <c r="Z57" s="921"/>
      <c r="AA57" s="921"/>
      <c r="AB57" s="921"/>
      <c r="AC57" s="921"/>
      <c r="AD57" s="921"/>
      <c r="AE57" s="922"/>
      <c r="AF57" s="848"/>
      <c r="AG57" s="849"/>
      <c r="AH57" s="849"/>
      <c r="AI57" s="849"/>
      <c r="AJ57" s="850"/>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3"/>
      <c r="BK57" s="253"/>
      <c r="BL57" s="253"/>
      <c r="BM57" s="253"/>
      <c r="BN57" s="253"/>
      <c r="BO57" s="266"/>
      <c r="BP57" s="266"/>
      <c r="BQ57" s="263">
        <v>51</v>
      </c>
      <c r="BR57" s="264"/>
      <c r="BS57" s="855"/>
      <c r="BT57" s="856"/>
      <c r="BU57" s="856"/>
      <c r="BV57" s="856"/>
      <c r="BW57" s="856"/>
      <c r="BX57" s="856"/>
      <c r="BY57" s="856"/>
      <c r="BZ57" s="856"/>
      <c r="CA57" s="856"/>
      <c r="CB57" s="856"/>
      <c r="CC57" s="856"/>
      <c r="CD57" s="856"/>
      <c r="CE57" s="856"/>
      <c r="CF57" s="856"/>
      <c r="CG57" s="857"/>
      <c r="CH57" s="868"/>
      <c r="CI57" s="869"/>
      <c r="CJ57" s="869"/>
      <c r="CK57" s="869"/>
      <c r="CL57" s="870"/>
      <c r="CM57" s="868"/>
      <c r="CN57" s="869"/>
      <c r="CO57" s="869"/>
      <c r="CP57" s="869"/>
      <c r="CQ57" s="870"/>
      <c r="CR57" s="868"/>
      <c r="CS57" s="869"/>
      <c r="CT57" s="869"/>
      <c r="CU57" s="869"/>
      <c r="CV57" s="870"/>
      <c r="CW57" s="868"/>
      <c r="CX57" s="869"/>
      <c r="CY57" s="869"/>
      <c r="CZ57" s="869"/>
      <c r="DA57" s="870"/>
      <c r="DB57" s="868"/>
      <c r="DC57" s="869"/>
      <c r="DD57" s="869"/>
      <c r="DE57" s="869"/>
      <c r="DF57" s="870"/>
      <c r="DG57" s="868"/>
      <c r="DH57" s="869"/>
      <c r="DI57" s="869"/>
      <c r="DJ57" s="869"/>
      <c r="DK57" s="870"/>
      <c r="DL57" s="868"/>
      <c r="DM57" s="869"/>
      <c r="DN57" s="869"/>
      <c r="DO57" s="869"/>
      <c r="DP57" s="870"/>
      <c r="DQ57" s="868"/>
      <c r="DR57" s="869"/>
      <c r="DS57" s="869"/>
      <c r="DT57" s="869"/>
      <c r="DU57" s="870"/>
      <c r="DV57" s="871"/>
      <c r="DW57" s="872"/>
      <c r="DX57" s="872"/>
      <c r="DY57" s="872"/>
      <c r="DZ57" s="873"/>
      <c r="EA57" s="247"/>
    </row>
    <row r="58" spans="1:131" s="248" customFormat="1" ht="26.25" customHeight="1" x14ac:dyDescent="0.15">
      <c r="A58" s="262">
        <v>31</v>
      </c>
      <c r="B58" s="842"/>
      <c r="C58" s="843"/>
      <c r="D58" s="843"/>
      <c r="E58" s="843"/>
      <c r="F58" s="843"/>
      <c r="G58" s="843"/>
      <c r="H58" s="843"/>
      <c r="I58" s="843"/>
      <c r="J58" s="843"/>
      <c r="K58" s="843"/>
      <c r="L58" s="843"/>
      <c r="M58" s="843"/>
      <c r="N58" s="843"/>
      <c r="O58" s="843"/>
      <c r="P58" s="844"/>
      <c r="Q58" s="920"/>
      <c r="R58" s="921"/>
      <c r="S58" s="921"/>
      <c r="T58" s="921"/>
      <c r="U58" s="921"/>
      <c r="V58" s="921"/>
      <c r="W58" s="921"/>
      <c r="X58" s="921"/>
      <c r="Y58" s="921"/>
      <c r="Z58" s="921"/>
      <c r="AA58" s="921"/>
      <c r="AB58" s="921"/>
      <c r="AC58" s="921"/>
      <c r="AD58" s="921"/>
      <c r="AE58" s="922"/>
      <c r="AF58" s="848"/>
      <c r="AG58" s="849"/>
      <c r="AH58" s="849"/>
      <c r="AI58" s="849"/>
      <c r="AJ58" s="850"/>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3"/>
      <c r="BK58" s="253"/>
      <c r="BL58" s="253"/>
      <c r="BM58" s="253"/>
      <c r="BN58" s="253"/>
      <c r="BO58" s="266"/>
      <c r="BP58" s="266"/>
      <c r="BQ58" s="263">
        <v>52</v>
      </c>
      <c r="BR58" s="264"/>
      <c r="BS58" s="855"/>
      <c r="BT58" s="856"/>
      <c r="BU58" s="856"/>
      <c r="BV58" s="856"/>
      <c r="BW58" s="856"/>
      <c r="BX58" s="856"/>
      <c r="BY58" s="856"/>
      <c r="BZ58" s="856"/>
      <c r="CA58" s="856"/>
      <c r="CB58" s="856"/>
      <c r="CC58" s="856"/>
      <c r="CD58" s="856"/>
      <c r="CE58" s="856"/>
      <c r="CF58" s="856"/>
      <c r="CG58" s="857"/>
      <c r="CH58" s="868"/>
      <c r="CI58" s="869"/>
      <c r="CJ58" s="869"/>
      <c r="CK58" s="869"/>
      <c r="CL58" s="870"/>
      <c r="CM58" s="868"/>
      <c r="CN58" s="869"/>
      <c r="CO58" s="869"/>
      <c r="CP58" s="869"/>
      <c r="CQ58" s="870"/>
      <c r="CR58" s="868"/>
      <c r="CS58" s="869"/>
      <c r="CT58" s="869"/>
      <c r="CU58" s="869"/>
      <c r="CV58" s="870"/>
      <c r="CW58" s="868"/>
      <c r="CX58" s="869"/>
      <c r="CY58" s="869"/>
      <c r="CZ58" s="869"/>
      <c r="DA58" s="870"/>
      <c r="DB58" s="868"/>
      <c r="DC58" s="869"/>
      <c r="DD58" s="869"/>
      <c r="DE58" s="869"/>
      <c r="DF58" s="870"/>
      <c r="DG58" s="868"/>
      <c r="DH58" s="869"/>
      <c r="DI58" s="869"/>
      <c r="DJ58" s="869"/>
      <c r="DK58" s="870"/>
      <c r="DL58" s="868"/>
      <c r="DM58" s="869"/>
      <c r="DN58" s="869"/>
      <c r="DO58" s="869"/>
      <c r="DP58" s="870"/>
      <c r="DQ58" s="868"/>
      <c r="DR58" s="869"/>
      <c r="DS58" s="869"/>
      <c r="DT58" s="869"/>
      <c r="DU58" s="870"/>
      <c r="DV58" s="871"/>
      <c r="DW58" s="872"/>
      <c r="DX58" s="872"/>
      <c r="DY58" s="872"/>
      <c r="DZ58" s="873"/>
      <c r="EA58" s="247"/>
    </row>
    <row r="59" spans="1:131" s="248" customFormat="1" ht="26.25" customHeight="1" x14ac:dyDescent="0.15">
      <c r="A59" s="262">
        <v>32</v>
      </c>
      <c r="B59" s="842"/>
      <c r="C59" s="843"/>
      <c r="D59" s="843"/>
      <c r="E59" s="843"/>
      <c r="F59" s="843"/>
      <c r="G59" s="843"/>
      <c r="H59" s="843"/>
      <c r="I59" s="843"/>
      <c r="J59" s="843"/>
      <c r="K59" s="843"/>
      <c r="L59" s="843"/>
      <c r="M59" s="843"/>
      <c r="N59" s="843"/>
      <c r="O59" s="843"/>
      <c r="P59" s="844"/>
      <c r="Q59" s="920"/>
      <c r="R59" s="921"/>
      <c r="S59" s="921"/>
      <c r="T59" s="921"/>
      <c r="U59" s="921"/>
      <c r="V59" s="921"/>
      <c r="W59" s="921"/>
      <c r="X59" s="921"/>
      <c r="Y59" s="921"/>
      <c r="Z59" s="921"/>
      <c r="AA59" s="921"/>
      <c r="AB59" s="921"/>
      <c r="AC59" s="921"/>
      <c r="AD59" s="921"/>
      <c r="AE59" s="922"/>
      <c r="AF59" s="848"/>
      <c r="AG59" s="849"/>
      <c r="AH59" s="849"/>
      <c r="AI59" s="849"/>
      <c r="AJ59" s="850"/>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3"/>
      <c r="BK59" s="253"/>
      <c r="BL59" s="253"/>
      <c r="BM59" s="253"/>
      <c r="BN59" s="253"/>
      <c r="BO59" s="266"/>
      <c r="BP59" s="266"/>
      <c r="BQ59" s="263">
        <v>53</v>
      </c>
      <c r="BR59" s="264"/>
      <c r="BS59" s="855"/>
      <c r="BT59" s="856"/>
      <c r="BU59" s="856"/>
      <c r="BV59" s="856"/>
      <c r="BW59" s="856"/>
      <c r="BX59" s="856"/>
      <c r="BY59" s="856"/>
      <c r="BZ59" s="856"/>
      <c r="CA59" s="856"/>
      <c r="CB59" s="856"/>
      <c r="CC59" s="856"/>
      <c r="CD59" s="856"/>
      <c r="CE59" s="856"/>
      <c r="CF59" s="856"/>
      <c r="CG59" s="857"/>
      <c r="CH59" s="868"/>
      <c r="CI59" s="869"/>
      <c r="CJ59" s="869"/>
      <c r="CK59" s="869"/>
      <c r="CL59" s="870"/>
      <c r="CM59" s="868"/>
      <c r="CN59" s="869"/>
      <c r="CO59" s="869"/>
      <c r="CP59" s="869"/>
      <c r="CQ59" s="870"/>
      <c r="CR59" s="868"/>
      <c r="CS59" s="869"/>
      <c r="CT59" s="869"/>
      <c r="CU59" s="869"/>
      <c r="CV59" s="870"/>
      <c r="CW59" s="868"/>
      <c r="CX59" s="869"/>
      <c r="CY59" s="869"/>
      <c r="CZ59" s="869"/>
      <c r="DA59" s="870"/>
      <c r="DB59" s="868"/>
      <c r="DC59" s="869"/>
      <c r="DD59" s="869"/>
      <c r="DE59" s="869"/>
      <c r="DF59" s="870"/>
      <c r="DG59" s="868"/>
      <c r="DH59" s="869"/>
      <c r="DI59" s="869"/>
      <c r="DJ59" s="869"/>
      <c r="DK59" s="870"/>
      <c r="DL59" s="868"/>
      <c r="DM59" s="869"/>
      <c r="DN59" s="869"/>
      <c r="DO59" s="869"/>
      <c r="DP59" s="870"/>
      <c r="DQ59" s="868"/>
      <c r="DR59" s="869"/>
      <c r="DS59" s="869"/>
      <c r="DT59" s="869"/>
      <c r="DU59" s="870"/>
      <c r="DV59" s="871"/>
      <c r="DW59" s="872"/>
      <c r="DX59" s="872"/>
      <c r="DY59" s="872"/>
      <c r="DZ59" s="873"/>
      <c r="EA59" s="247"/>
    </row>
    <row r="60" spans="1:131" s="248" customFormat="1" ht="26.25" customHeight="1" x14ac:dyDescent="0.15">
      <c r="A60" s="262">
        <v>33</v>
      </c>
      <c r="B60" s="842"/>
      <c r="C60" s="843"/>
      <c r="D60" s="843"/>
      <c r="E60" s="843"/>
      <c r="F60" s="843"/>
      <c r="G60" s="843"/>
      <c r="H60" s="843"/>
      <c r="I60" s="843"/>
      <c r="J60" s="843"/>
      <c r="K60" s="843"/>
      <c r="L60" s="843"/>
      <c r="M60" s="843"/>
      <c r="N60" s="843"/>
      <c r="O60" s="843"/>
      <c r="P60" s="844"/>
      <c r="Q60" s="920"/>
      <c r="R60" s="921"/>
      <c r="S60" s="921"/>
      <c r="T60" s="921"/>
      <c r="U60" s="921"/>
      <c r="V60" s="921"/>
      <c r="W60" s="921"/>
      <c r="X60" s="921"/>
      <c r="Y60" s="921"/>
      <c r="Z60" s="921"/>
      <c r="AA60" s="921"/>
      <c r="AB60" s="921"/>
      <c r="AC60" s="921"/>
      <c r="AD60" s="921"/>
      <c r="AE60" s="922"/>
      <c r="AF60" s="848"/>
      <c r="AG60" s="849"/>
      <c r="AH60" s="849"/>
      <c r="AI60" s="849"/>
      <c r="AJ60" s="850"/>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3"/>
      <c r="BK60" s="253"/>
      <c r="BL60" s="253"/>
      <c r="BM60" s="253"/>
      <c r="BN60" s="253"/>
      <c r="BO60" s="266"/>
      <c r="BP60" s="266"/>
      <c r="BQ60" s="263">
        <v>54</v>
      </c>
      <c r="BR60" s="264"/>
      <c r="BS60" s="855"/>
      <c r="BT60" s="856"/>
      <c r="BU60" s="856"/>
      <c r="BV60" s="856"/>
      <c r="BW60" s="856"/>
      <c r="BX60" s="856"/>
      <c r="BY60" s="856"/>
      <c r="BZ60" s="856"/>
      <c r="CA60" s="856"/>
      <c r="CB60" s="856"/>
      <c r="CC60" s="856"/>
      <c r="CD60" s="856"/>
      <c r="CE60" s="856"/>
      <c r="CF60" s="856"/>
      <c r="CG60" s="857"/>
      <c r="CH60" s="868"/>
      <c r="CI60" s="869"/>
      <c r="CJ60" s="869"/>
      <c r="CK60" s="869"/>
      <c r="CL60" s="870"/>
      <c r="CM60" s="868"/>
      <c r="CN60" s="869"/>
      <c r="CO60" s="869"/>
      <c r="CP60" s="869"/>
      <c r="CQ60" s="870"/>
      <c r="CR60" s="868"/>
      <c r="CS60" s="869"/>
      <c r="CT60" s="869"/>
      <c r="CU60" s="869"/>
      <c r="CV60" s="870"/>
      <c r="CW60" s="868"/>
      <c r="CX60" s="869"/>
      <c r="CY60" s="869"/>
      <c r="CZ60" s="869"/>
      <c r="DA60" s="870"/>
      <c r="DB60" s="868"/>
      <c r="DC60" s="869"/>
      <c r="DD60" s="869"/>
      <c r="DE60" s="869"/>
      <c r="DF60" s="870"/>
      <c r="DG60" s="868"/>
      <c r="DH60" s="869"/>
      <c r="DI60" s="869"/>
      <c r="DJ60" s="869"/>
      <c r="DK60" s="870"/>
      <c r="DL60" s="868"/>
      <c r="DM60" s="869"/>
      <c r="DN60" s="869"/>
      <c r="DO60" s="869"/>
      <c r="DP60" s="870"/>
      <c r="DQ60" s="868"/>
      <c r="DR60" s="869"/>
      <c r="DS60" s="869"/>
      <c r="DT60" s="869"/>
      <c r="DU60" s="870"/>
      <c r="DV60" s="871"/>
      <c r="DW60" s="872"/>
      <c r="DX60" s="872"/>
      <c r="DY60" s="872"/>
      <c r="DZ60" s="873"/>
      <c r="EA60" s="247"/>
    </row>
    <row r="61" spans="1:131" s="248" customFormat="1" ht="26.25" customHeight="1" thickBot="1" x14ac:dyDescent="0.2">
      <c r="A61" s="262">
        <v>34</v>
      </c>
      <c r="B61" s="842"/>
      <c r="C61" s="843"/>
      <c r="D61" s="843"/>
      <c r="E61" s="843"/>
      <c r="F61" s="843"/>
      <c r="G61" s="843"/>
      <c r="H61" s="843"/>
      <c r="I61" s="843"/>
      <c r="J61" s="843"/>
      <c r="K61" s="843"/>
      <c r="L61" s="843"/>
      <c r="M61" s="843"/>
      <c r="N61" s="843"/>
      <c r="O61" s="843"/>
      <c r="P61" s="844"/>
      <c r="Q61" s="920"/>
      <c r="R61" s="921"/>
      <c r="S61" s="921"/>
      <c r="T61" s="921"/>
      <c r="U61" s="921"/>
      <c r="V61" s="921"/>
      <c r="W61" s="921"/>
      <c r="X61" s="921"/>
      <c r="Y61" s="921"/>
      <c r="Z61" s="921"/>
      <c r="AA61" s="921"/>
      <c r="AB61" s="921"/>
      <c r="AC61" s="921"/>
      <c r="AD61" s="921"/>
      <c r="AE61" s="922"/>
      <c r="AF61" s="848"/>
      <c r="AG61" s="849"/>
      <c r="AH61" s="849"/>
      <c r="AI61" s="849"/>
      <c r="AJ61" s="850"/>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3"/>
      <c r="BK61" s="253"/>
      <c r="BL61" s="253"/>
      <c r="BM61" s="253"/>
      <c r="BN61" s="253"/>
      <c r="BO61" s="266"/>
      <c r="BP61" s="266"/>
      <c r="BQ61" s="263">
        <v>55</v>
      </c>
      <c r="BR61" s="264"/>
      <c r="BS61" s="855"/>
      <c r="BT61" s="856"/>
      <c r="BU61" s="856"/>
      <c r="BV61" s="856"/>
      <c r="BW61" s="856"/>
      <c r="BX61" s="856"/>
      <c r="BY61" s="856"/>
      <c r="BZ61" s="856"/>
      <c r="CA61" s="856"/>
      <c r="CB61" s="856"/>
      <c r="CC61" s="856"/>
      <c r="CD61" s="856"/>
      <c r="CE61" s="856"/>
      <c r="CF61" s="856"/>
      <c r="CG61" s="857"/>
      <c r="CH61" s="868"/>
      <c r="CI61" s="869"/>
      <c r="CJ61" s="869"/>
      <c r="CK61" s="869"/>
      <c r="CL61" s="870"/>
      <c r="CM61" s="868"/>
      <c r="CN61" s="869"/>
      <c r="CO61" s="869"/>
      <c r="CP61" s="869"/>
      <c r="CQ61" s="870"/>
      <c r="CR61" s="868"/>
      <c r="CS61" s="869"/>
      <c r="CT61" s="869"/>
      <c r="CU61" s="869"/>
      <c r="CV61" s="870"/>
      <c r="CW61" s="868"/>
      <c r="CX61" s="869"/>
      <c r="CY61" s="869"/>
      <c r="CZ61" s="869"/>
      <c r="DA61" s="870"/>
      <c r="DB61" s="868"/>
      <c r="DC61" s="869"/>
      <c r="DD61" s="869"/>
      <c r="DE61" s="869"/>
      <c r="DF61" s="870"/>
      <c r="DG61" s="868"/>
      <c r="DH61" s="869"/>
      <c r="DI61" s="869"/>
      <c r="DJ61" s="869"/>
      <c r="DK61" s="870"/>
      <c r="DL61" s="868"/>
      <c r="DM61" s="869"/>
      <c r="DN61" s="869"/>
      <c r="DO61" s="869"/>
      <c r="DP61" s="870"/>
      <c r="DQ61" s="868"/>
      <c r="DR61" s="869"/>
      <c r="DS61" s="869"/>
      <c r="DT61" s="869"/>
      <c r="DU61" s="870"/>
      <c r="DV61" s="871"/>
      <c r="DW61" s="872"/>
      <c r="DX61" s="872"/>
      <c r="DY61" s="872"/>
      <c r="DZ61" s="873"/>
      <c r="EA61" s="247"/>
    </row>
    <row r="62" spans="1:131" s="248" customFormat="1" ht="26.25" customHeight="1" x14ac:dyDescent="0.15">
      <c r="A62" s="262">
        <v>35</v>
      </c>
      <c r="B62" s="842"/>
      <c r="C62" s="843"/>
      <c r="D62" s="843"/>
      <c r="E62" s="843"/>
      <c r="F62" s="843"/>
      <c r="G62" s="843"/>
      <c r="H62" s="843"/>
      <c r="I62" s="843"/>
      <c r="J62" s="843"/>
      <c r="K62" s="843"/>
      <c r="L62" s="843"/>
      <c r="M62" s="843"/>
      <c r="N62" s="843"/>
      <c r="O62" s="843"/>
      <c r="P62" s="844"/>
      <c r="Q62" s="920"/>
      <c r="R62" s="921"/>
      <c r="S62" s="921"/>
      <c r="T62" s="921"/>
      <c r="U62" s="921"/>
      <c r="V62" s="921"/>
      <c r="W62" s="921"/>
      <c r="X62" s="921"/>
      <c r="Y62" s="921"/>
      <c r="Z62" s="921"/>
      <c r="AA62" s="921"/>
      <c r="AB62" s="921"/>
      <c r="AC62" s="921"/>
      <c r="AD62" s="921"/>
      <c r="AE62" s="922"/>
      <c r="AF62" s="848"/>
      <c r="AG62" s="849"/>
      <c r="AH62" s="849"/>
      <c r="AI62" s="849"/>
      <c r="AJ62" s="850"/>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409</v>
      </c>
      <c r="BK62" s="893"/>
      <c r="BL62" s="893"/>
      <c r="BM62" s="893"/>
      <c r="BN62" s="894"/>
      <c r="BO62" s="266"/>
      <c r="BP62" s="266"/>
      <c r="BQ62" s="263">
        <v>56</v>
      </c>
      <c r="BR62" s="264"/>
      <c r="BS62" s="855"/>
      <c r="BT62" s="856"/>
      <c r="BU62" s="856"/>
      <c r="BV62" s="856"/>
      <c r="BW62" s="856"/>
      <c r="BX62" s="856"/>
      <c r="BY62" s="856"/>
      <c r="BZ62" s="856"/>
      <c r="CA62" s="856"/>
      <c r="CB62" s="856"/>
      <c r="CC62" s="856"/>
      <c r="CD62" s="856"/>
      <c r="CE62" s="856"/>
      <c r="CF62" s="856"/>
      <c r="CG62" s="857"/>
      <c r="CH62" s="868"/>
      <c r="CI62" s="869"/>
      <c r="CJ62" s="869"/>
      <c r="CK62" s="869"/>
      <c r="CL62" s="870"/>
      <c r="CM62" s="868"/>
      <c r="CN62" s="869"/>
      <c r="CO62" s="869"/>
      <c r="CP62" s="869"/>
      <c r="CQ62" s="870"/>
      <c r="CR62" s="868"/>
      <c r="CS62" s="869"/>
      <c r="CT62" s="869"/>
      <c r="CU62" s="869"/>
      <c r="CV62" s="870"/>
      <c r="CW62" s="868"/>
      <c r="CX62" s="869"/>
      <c r="CY62" s="869"/>
      <c r="CZ62" s="869"/>
      <c r="DA62" s="870"/>
      <c r="DB62" s="868"/>
      <c r="DC62" s="869"/>
      <c r="DD62" s="869"/>
      <c r="DE62" s="869"/>
      <c r="DF62" s="870"/>
      <c r="DG62" s="868"/>
      <c r="DH62" s="869"/>
      <c r="DI62" s="869"/>
      <c r="DJ62" s="869"/>
      <c r="DK62" s="870"/>
      <c r="DL62" s="868"/>
      <c r="DM62" s="869"/>
      <c r="DN62" s="869"/>
      <c r="DO62" s="869"/>
      <c r="DP62" s="870"/>
      <c r="DQ62" s="868"/>
      <c r="DR62" s="869"/>
      <c r="DS62" s="869"/>
      <c r="DT62" s="869"/>
      <c r="DU62" s="870"/>
      <c r="DV62" s="871"/>
      <c r="DW62" s="872"/>
      <c r="DX62" s="872"/>
      <c r="DY62" s="872"/>
      <c r="DZ62" s="873"/>
      <c r="EA62" s="247"/>
    </row>
    <row r="63" spans="1:131" s="248" customFormat="1" ht="26.25" customHeight="1" thickBot="1" x14ac:dyDescent="0.2">
      <c r="A63" s="265" t="s">
        <v>389</v>
      </c>
      <c r="B63" s="877" t="s">
        <v>410</v>
      </c>
      <c r="C63" s="878"/>
      <c r="D63" s="878"/>
      <c r="E63" s="878"/>
      <c r="F63" s="878"/>
      <c r="G63" s="878"/>
      <c r="H63" s="878"/>
      <c r="I63" s="878"/>
      <c r="J63" s="878"/>
      <c r="K63" s="878"/>
      <c r="L63" s="878"/>
      <c r="M63" s="878"/>
      <c r="N63" s="878"/>
      <c r="O63" s="878"/>
      <c r="P63" s="879"/>
      <c r="Q63" s="925"/>
      <c r="R63" s="926"/>
      <c r="S63" s="926"/>
      <c r="T63" s="926"/>
      <c r="U63" s="926"/>
      <c r="V63" s="926"/>
      <c r="W63" s="926"/>
      <c r="X63" s="926"/>
      <c r="Y63" s="926"/>
      <c r="Z63" s="926"/>
      <c r="AA63" s="926"/>
      <c r="AB63" s="926"/>
      <c r="AC63" s="926"/>
      <c r="AD63" s="926"/>
      <c r="AE63" s="927"/>
      <c r="AF63" s="928">
        <v>776</v>
      </c>
      <c r="AG63" s="929"/>
      <c r="AH63" s="929"/>
      <c r="AI63" s="929"/>
      <c r="AJ63" s="930"/>
      <c r="AK63" s="931"/>
      <c r="AL63" s="926"/>
      <c r="AM63" s="926"/>
      <c r="AN63" s="926"/>
      <c r="AO63" s="926"/>
      <c r="AP63" s="929">
        <v>5175</v>
      </c>
      <c r="AQ63" s="929"/>
      <c r="AR63" s="929"/>
      <c r="AS63" s="929"/>
      <c r="AT63" s="929"/>
      <c r="AU63" s="929">
        <v>3216</v>
      </c>
      <c r="AV63" s="929"/>
      <c r="AW63" s="929"/>
      <c r="AX63" s="929"/>
      <c r="AY63" s="929"/>
      <c r="AZ63" s="933"/>
      <c r="BA63" s="933"/>
      <c r="BB63" s="933"/>
      <c r="BC63" s="933"/>
      <c r="BD63" s="933"/>
      <c r="BE63" s="934"/>
      <c r="BF63" s="934"/>
      <c r="BG63" s="934"/>
      <c r="BH63" s="934"/>
      <c r="BI63" s="935"/>
      <c r="BJ63" s="936" t="s">
        <v>411</v>
      </c>
      <c r="BK63" s="937"/>
      <c r="BL63" s="937"/>
      <c r="BM63" s="937"/>
      <c r="BN63" s="938"/>
      <c r="BO63" s="266"/>
      <c r="BP63" s="266"/>
      <c r="BQ63" s="263">
        <v>57</v>
      </c>
      <c r="BR63" s="264"/>
      <c r="BS63" s="855"/>
      <c r="BT63" s="856"/>
      <c r="BU63" s="856"/>
      <c r="BV63" s="856"/>
      <c r="BW63" s="856"/>
      <c r="BX63" s="856"/>
      <c r="BY63" s="856"/>
      <c r="BZ63" s="856"/>
      <c r="CA63" s="856"/>
      <c r="CB63" s="856"/>
      <c r="CC63" s="856"/>
      <c r="CD63" s="856"/>
      <c r="CE63" s="856"/>
      <c r="CF63" s="856"/>
      <c r="CG63" s="857"/>
      <c r="CH63" s="868"/>
      <c r="CI63" s="869"/>
      <c r="CJ63" s="869"/>
      <c r="CK63" s="869"/>
      <c r="CL63" s="870"/>
      <c r="CM63" s="868"/>
      <c r="CN63" s="869"/>
      <c r="CO63" s="869"/>
      <c r="CP63" s="869"/>
      <c r="CQ63" s="870"/>
      <c r="CR63" s="868"/>
      <c r="CS63" s="869"/>
      <c r="CT63" s="869"/>
      <c r="CU63" s="869"/>
      <c r="CV63" s="870"/>
      <c r="CW63" s="868"/>
      <c r="CX63" s="869"/>
      <c r="CY63" s="869"/>
      <c r="CZ63" s="869"/>
      <c r="DA63" s="870"/>
      <c r="DB63" s="868"/>
      <c r="DC63" s="869"/>
      <c r="DD63" s="869"/>
      <c r="DE63" s="869"/>
      <c r="DF63" s="870"/>
      <c r="DG63" s="868"/>
      <c r="DH63" s="869"/>
      <c r="DI63" s="869"/>
      <c r="DJ63" s="869"/>
      <c r="DK63" s="870"/>
      <c r="DL63" s="868"/>
      <c r="DM63" s="869"/>
      <c r="DN63" s="869"/>
      <c r="DO63" s="869"/>
      <c r="DP63" s="870"/>
      <c r="DQ63" s="868"/>
      <c r="DR63" s="869"/>
      <c r="DS63" s="869"/>
      <c r="DT63" s="869"/>
      <c r="DU63" s="870"/>
      <c r="DV63" s="871"/>
      <c r="DW63" s="872"/>
      <c r="DX63" s="872"/>
      <c r="DY63" s="872"/>
      <c r="DZ63" s="87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5"/>
      <c r="BT64" s="856"/>
      <c r="BU64" s="856"/>
      <c r="BV64" s="856"/>
      <c r="BW64" s="856"/>
      <c r="BX64" s="856"/>
      <c r="BY64" s="856"/>
      <c r="BZ64" s="856"/>
      <c r="CA64" s="856"/>
      <c r="CB64" s="856"/>
      <c r="CC64" s="856"/>
      <c r="CD64" s="856"/>
      <c r="CE64" s="856"/>
      <c r="CF64" s="856"/>
      <c r="CG64" s="857"/>
      <c r="CH64" s="868"/>
      <c r="CI64" s="869"/>
      <c r="CJ64" s="869"/>
      <c r="CK64" s="869"/>
      <c r="CL64" s="870"/>
      <c r="CM64" s="868"/>
      <c r="CN64" s="869"/>
      <c r="CO64" s="869"/>
      <c r="CP64" s="869"/>
      <c r="CQ64" s="870"/>
      <c r="CR64" s="868"/>
      <c r="CS64" s="869"/>
      <c r="CT64" s="869"/>
      <c r="CU64" s="869"/>
      <c r="CV64" s="870"/>
      <c r="CW64" s="868"/>
      <c r="CX64" s="869"/>
      <c r="CY64" s="869"/>
      <c r="CZ64" s="869"/>
      <c r="DA64" s="870"/>
      <c r="DB64" s="868"/>
      <c r="DC64" s="869"/>
      <c r="DD64" s="869"/>
      <c r="DE64" s="869"/>
      <c r="DF64" s="870"/>
      <c r="DG64" s="868"/>
      <c r="DH64" s="869"/>
      <c r="DI64" s="869"/>
      <c r="DJ64" s="869"/>
      <c r="DK64" s="870"/>
      <c r="DL64" s="868"/>
      <c r="DM64" s="869"/>
      <c r="DN64" s="869"/>
      <c r="DO64" s="869"/>
      <c r="DP64" s="870"/>
      <c r="DQ64" s="868"/>
      <c r="DR64" s="869"/>
      <c r="DS64" s="869"/>
      <c r="DT64" s="869"/>
      <c r="DU64" s="870"/>
      <c r="DV64" s="871"/>
      <c r="DW64" s="872"/>
      <c r="DX64" s="872"/>
      <c r="DY64" s="872"/>
      <c r="DZ64" s="873"/>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5"/>
      <c r="BT65" s="856"/>
      <c r="BU65" s="856"/>
      <c r="BV65" s="856"/>
      <c r="BW65" s="856"/>
      <c r="BX65" s="856"/>
      <c r="BY65" s="856"/>
      <c r="BZ65" s="856"/>
      <c r="CA65" s="856"/>
      <c r="CB65" s="856"/>
      <c r="CC65" s="856"/>
      <c r="CD65" s="856"/>
      <c r="CE65" s="856"/>
      <c r="CF65" s="856"/>
      <c r="CG65" s="857"/>
      <c r="CH65" s="868"/>
      <c r="CI65" s="869"/>
      <c r="CJ65" s="869"/>
      <c r="CK65" s="869"/>
      <c r="CL65" s="870"/>
      <c r="CM65" s="868"/>
      <c r="CN65" s="869"/>
      <c r="CO65" s="869"/>
      <c r="CP65" s="869"/>
      <c r="CQ65" s="870"/>
      <c r="CR65" s="868"/>
      <c r="CS65" s="869"/>
      <c r="CT65" s="869"/>
      <c r="CU65" s="869"/>
      <c r="CV65" s="870"/>
      <c r="CW65" s="868"/>
      <c r="CX65" s="869"/>
      <c r="CY65" s="869"/>
      <c r="CZ65" s="869"/>
      <c r="DA65" s="870"/>
      <c r="DB65" s="868"/>
      <c r="DC65" s="869"/>
      <c r="DD65" s="869"/>
      <c r="DE65" s="869"/>
      <c r="DF65" s="870"/>
      <c r="DG65" s="868"/>
      <c r="DH65" s="869"/>
      <c r="DI65" s="869"/>
      <c r="DJ65" s="869"/>
      <c r="DK65" s="870"/>
      <c r="DL65" s="868"/>
      <c r="DM65" s="869"/>
      <c r="DN65" s="869"/>
      <c r="DO65" s="869"/>
      <c r="DP65" s="870"/>
      <c r="DQ65" s="868"/>
      <c r="DR65" s="869"/>
      <c r="DS65" s="869"/>
      <c r="DT65" s="869"/>
      <c r="DU65" s="870"/>
      <c r="DV65" s="871"/>
      <c r="DW65" s="872"/>
      <c r="DX65" s="872"/>
      <c r="DY65" s="872"/>
      <c r="DZ65" s="873"/>
      <c r="EA65" s="247"/>
    </row>
    <row r="66" spans="1:131" s="248" customFormat="1" ht="26.25" customHeight="1" x14ac:dyDescent="0.15">
      <c r="A66" s="827" t="s">
        <v>413</v>
      </c>
      <c r="B66" s="828"/>
      <c r="C66" s="828"/>
      <c r="D66" s="828"/>
      <c r="E66" s="828"/>
      <c r="F66" s="828"/>
      <c r="G66" s="828"/>
      <c r="H66" s="828"/>
      <c r="I66" s="828"/>
      <c r="J66" s="828"/>
      <c r="K66" s="828"/>
      <c r="L66" s="828"/>
      <c r="M66" s="828"/>
      <c r="N66" s="828"/>
      <c r="O66" s="828"/>
      <c r="P66" s="829"/>
      <c r="Q66" s="804" t="s">
        <v>393</v>
      </c>
      <c r="R66" s="805"/>
      <c r="S66" s="805"/>
      <c r="T66" s="805"/>
      <c r="U66" s="806"/>
      <c r="V66" s="804" t="s">
        <v>414</v>
      </c>
      <c r="W66" s="805"/>
      <c r="X66" s="805"/>
      <c r="Y66" s="805"/>
      <c r="Z66" s="806"/>
      <c r="AA66" s="804" t="s">
        <v>395</v>
      </c>
      <c r="AB66" s="805"/>
      <c r="AC66" s="805"/>
      <c r="AD66" s="805"/>
      <c r="AE66" s="806"/>
      <c r="AF66" s="939" t="s">
        <v>415</v>
      </c>
      <c r="AG66" s="900"/>
      <c r="AH66" s="900"/>
      <c r="AI66" s="900"/>
      <c r="AJ66" s="940"/>
      <c r="AK66" s="804" t="s">
        <v>397</v>
      </c>
      <c r="AL66" s="828"/>
      <c r="AM66" s="828"/>
      <c r="AN66" s="828"/>
      <c r="AO66" s="829"/>
      <c r="AP66" s="804" t="s">
        <v>398</v>
      </c>
      <c r="AQ66" s="805"/>
      <c r="AR66" s="805"/>
      <c r="AS66" s="805"/>
      <c r="AT66" s="806"/>
      <c r="AU66" s="804" t="s">
        <v>416</v>
      </c>
      <c r="AV66" s="805"/>
      <c r="AW66" s="805"/>
      <c r="AX66" s="805"/>
      <c r="AY66" s="806"/>
      <c r="AZ66" s="804" t="s">
        <v>376</v>
      </c>
      <c r="BA66" s="805"/>
      <c r="BB66" s="805"/>
      <c r="BC66" s="805"/>
      <c r="BD66" s="816"/>
      <c r="BE66" s="266"/>
      <c r="BF66" s="266"/>
      <c r="BG66" s="266"/>
      <c r="BH66" s="266"/>
      <c r="BI66" s="266"/>
      <c r="BJ66" s="266"/>
      <c r="BK66" s="266"/>
      <c r="BL66" s="266"/>
      <c r="BM66" s="266"/>
      <c r="BN66" s="266"/>
      <c r="BO66" s="266"/>
      <c r="BP66" s="266"/>
      <c r="BQ66" s="263">
        <v>60</v>
      </c>
      <c r="BR66" s="268"/>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7"/>
    </row>
    <row r="67" spans="1:131" s="248" customFormat="1" ht="26.25" customHeight="1" thickBot="1" x14ac:dyDescent="0.2">
      <c r="A67" s="830"/>
      <c r="B67" s="831"/>
      <c r="C67" s="831"/>
      <c r="D67" s="831"/>
      <c r="E67" s="831"/>
      <c r="F67" s="831"/>
      <c r="G67" s="831"/>
      <c r="H67" s="831"/>
      <c r="I67" s="831"/>
      <c r="J67" s="831"/>
      <c r="K67" s="831"/>
      <c r="L67" s="831"/>
      <c r="M67" s="831"/>
      <c r="N67" s="831"/>
      <c r="O67" s="831"/>
      <c r="P67" s="832"/>
      <c r="Q67" s="807"/>
      <c r="R67" s="808"/>
      <c r="S67" s="808"/>
      <c r="T67" s="808"/>
      <c r="U67" s="809"/>
      <c r="V67" s="807"/>
      <c r="W67" s="808"/>
      <c r="X67" s="808"/>
      <c r="Y67" s="808"/>
      <c r="Z67" s="809"/>
      <c r="AA67" s="807"/>
      <c r="AB67" s="808"/>
      <c r="AC67" s="808"/>
      <c r="AD67" s="808"/>
      <c r="AE67" s="809"/>
      <c r="AF67" s="941"/>
      <c r="AG67" s="903"/>
      <c r="AH67" s="903"/>
      <c r="AI67" s="903"/>
      <c r="AJ67" s="942"/>
      <c r="AK67" s="943"/>
      <c r="AL67" s="831"/>
      <c r="AM67" s="831"/>
      <c r="AN67" s="831"/>
      <c r="AO67" s="832"/>
      <c r="AP67" s="807"/>
      <c r="AQ67" s="808"/>
      <c r="AR67" s="808"/>
      <c r="AS67" s="808"/>
      <c r="AT67" s="809"/>
      <c r="AU67" s="807"/>
      <c r="AV67" s="808"/>
      <c r="AW67" s="808"/>
      <c r="AX67" s="808"/>
      <c r="AY67" s="809"/>
      <c r="AZ67" s="807"/>
      <c r="BA67" s="808"/>
      <c r="BB67" s="808"/>
      <c r="BC67" s="808"/>
      <c r="BD67" s="817"/>
      <c r="BE67" s="266"/>
      <c r="BF67" s="266"/>
      <c r="BG67" s="266"/>
      <c r="BH67" s="266"/>
      <c r="BI67" s="266"/>
      <c r="BJ67" s="266"/>
      <c r="BK67" s="266"/>
      <c r="BL67" s="266"/>
      <c r="BM67" s="266"/>
      <c r="BN67" s="266"/>
      <c r="BO67" s="266"/>
      <c r="BP67" s="266"/>
      <c r="BQ67" s="263">
        <v>61</v>
      </c>
      <c r="BR67" s="268"/>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7"/>
    </row>
    <row r="68" spans="1:131" s="248" customFormat="1" ht="26.25" customHeight="1" thickTop="1" x14ac:dyDescent="0.15">
      <c r="A68" s="259">
        <v>1</v>
      </c>
      <c r="B68" s="956" t="s">
        <v>590</v>
      </c>
      <c r="C68" s="957"/>
      <c r="D68" s="957"/>
      <c r="E68" s="957"/>
      <c r="F68" s="957"/>
      <c r="G68" s="957"/>
      <c r="H68" s="957"/>
      <c r="I68" s="957"/>
      <c r="J68" s="957"/>
      <c r="K68" s="957"/>
      <c r="L68" s="957"/>
      <c r="M68" s="957"/>
      <c r="N68" s="957"/>
      <c r="O68" s="957"/>
      <c r="P68" s="958"/>
      <c r="Q68" s="959">
        <v>8664</v>
      </c>
      <c r="R68" s="953"/>
      <c r="S68" s="953"/>
      <c r="T68" s="953"/>
      <c r="U68" s="953"/>
      <c r="V68" s="953">
        <v>8511</v>
      </c>
      <c r="W68" s="953"/>
      <c r="X68" s="953"/>
      <c r="Y68" s="953"/>
      <c r="Z68" s="953"/>
      <c r="AA68" s="953">
        <v>153</v>
      </c>
      <c r="AB68" s="953"/>
      <c r="AC68" s="953"/>
      <c r="AD68" s="953"/>
      <c r="AE68" s="953"/>
      <c r="AF68" s="953">
        <v>153</v>
      </c>
      <c r="AG68" s="953"/>
      <c r="AH68" s="953"/>
      <c r="AI68" s="953"/>
      <c r="AJ68" s="953"/>
      <c r="AK68" s="953">
        <v>377</v>
      </c>
      <c r="AL68" s="953"/>
      <c r="AM68" s="953"/>
      <c r="AN68" s="953"/>
      <c r="AO68" s="953"/>
      <c r="AP68" s="953">
        <v>2664</v>
      </c>
      <c r="AQ68" s="953"/>
      <c r="AR68" s="953"/>
      <c r="AS68" s="953"/>
      <c r="AT68" s="953"/>
      <c r="AU68" s="953">
        <v>736</v>
      </c>
      <c r="AV68" s="953"/>
      <c r="AW68" s="953"/>
      <c r="AX68" s="953"/>
      <c r="AY68" s="953"/>
      <c r="AZ68" s="954"/>
      <c r="BA68" s="954"/>
      <c r="BB68" s="954"/>
      <c r="BC68" s="954"/>
      <c r="BD68" s="955"/>
      <c r="BE68" s="266"/>
      <c r="BF68" s="266"/>
      <c r="BG68" s="266"/>
      <c r="BH68" s="266"/>
      <c r="BI68" s="266"/>
      <c r="BJ68" s="266"/>
      <c r="BK68" s="266"/>
      <c r="BL68" s="266"/>
      <c r="BM68" s="266"/>
      <c r="BN68" s="266"/>
      <c r="BO68" s="266"/>
      <c r="BP68" s="266"/>
      <c r="BQ68" s="263">
        <v>62</v>
      </c>
      <c r="BR68" s="268"/>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7"/>
    </row>
    <row r="69" spans="1:131" s="248" customFormat="1" ht="26.25" customHeight="1" x14ac:dyDescent="0.15">
      <c r="A69" s="262">
        <v>2</v>
      </c>
      <c r="B69" s="960" t="s">
        <v>591</v>
      </c>
      <c r="C69" s="961"/>
      <c r="D69" s="961"/>
      <c r="E69" s="961"/>
      <c r="F69" s="961"/>
      <c r="G69" s="961"/>
      <c r="H69" s="961"/>
      <c r="I69" s="961"/>
      <c r="J69" s="961"/>
      <c r="K69" s="961"/>
      <c r="L69" s="961"/>
      <c r="M69" s="961"/>
      <c r="N69" s="961"/>
      <c r="O69" s="961"/>
      <c r="P69" s="962"/>
      <c r="Q69" s="963">
        <v>4</v>
      </c>
      <c r="R69" s="918"/>
      <c r="S69" s="918"/>
      <c r="T69" s="918"/>
      <c r="U69" s="918"/>
      <c r="V69" s="918">
        <v>4</v>
      </c>
      <c r="W69" s="918"/>
      <c r="X69" s="918"/>
      <c r="Y69" s="918"/>
      <c r="Z69" s="918"/>
      <c r="AA69" s="918">
        <v>0</v>
      </c>
      <c r="AB69" s="918"/>
      <c r="AC69" s="918"/>
      <c r="AD69" s="918"/>
      <c r="AE69" s="918"/>
      <c r="AF69" s="918">
        <v>0</v>
      </c>
      <c r="AG69" s="918"/>
      <c r="AH69" s="918"/>
      <c r="AI69" s="918"/>
      <c r="AJ69" s="918"/>
      <c r="AK69" s="918" t="s">
        <v>598</v>
      </c>
      <c r="AL69" s="918"/>
      <c r="AM69" s="918"/>
      <c r="AN69" s="918"/>
      <c r="AO69" s="918"/>
      <c r="AP69" s="918" t="s">
        <v>598</v>
      </c>
      <c r="AQ69" s="918"/>
      <c r="AR69" s="918"/>
      <c r="AS69" s="918"/>
      <c r="AT69" s="918"/>
      <c r="AU69" s="918" t="s">
        <v>598</v>
      </c>
      <c r="AV69" s="918"/>
      <c r="AW69" s="918"/>
      <c r="AX69" s="918"/>
      <c r="AY69" s="918"/>
      <c r="AZ69" s="964"/>
      <c r="BA69" s="964"/>
      <c r="BB69" s="964"/>
      <c r="BC69" s="964"/>
      <c r="BD69" s="965"/>
      <c r="BE69" s="266"/>
      <c r="BF69" s="266"/>
      <c r="BG69" s="266"/>
      <c r="BH69" s="266"/>
      <c r="BI69" s="266"/>
      <c r="BJ69" s="266"/>
      <c r="BK69" s="266"/>
      <c r="BL69" s="266"/>
      <c r="BM69" s="266"/>
      <c r="BN69" s="266"/>
      <c r="BO69" s="266"/>
      <c r="BP69" s="266"/>
      <c r="BQ69" s="263">
        <v>63</v>
      </c>
      <c r="BR69" s="268"/>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7"/>
    </row>
    <row r="70" spans="1:131" s="248" customFormat="1" ht="26.25" customHeight="1" x14ac:dyDescent="0.15">
      <c r="A70" s="262">
        <v>3</v>
      </c>
      <c r="B70" s="960" t="s">
        <v>592</v>
      </c>
      <c r="C70" s="961"/>
      <c r="D70" s="961"/>
      <c r="E70" s="961"/>
      <c r="F70" s="961"/>
      <c r="G70" s="961"/>
      <c r="H70" s="961"/>
      <c r="I70" s="961"/>
      <c r="J70" s="961"/>
      <c r="K70" s="961"/>
      <c r="L70" s="961"/>
      <c r="M70" s="961"/>
      <c r="N70" s="961"/>
      <c r="O70" s="961"/>
      <c r="P70" s="962"/>
      <c r="Q70" s="963">
        <v>9468</v>
      </c>
      <c r="R70" s="918"/>
      <c r="S70" s="918"/>
      <c r="T70" s="918"/>
      <c r="U70" s="918"/>
      <c r="V70" s="918">
        <v>9276</v>
      </c>
      <c r="W70" s="918"/>
      <c r="X70" s="918"/>
      <c r="Y70" s="918"/>
      <c r="Z70" s="918"/>
      <c r="AA70" s="918">
        <v>192</v>
      </c>
      <c r="AB70" s="918"/>
      <c r="AC70" s="918"/>
      <c r="AD70" s="918"/>
      <c r="AE70" s="918"/>
      <c r="AF70" s="918">
        <v>192</v>
      </c>
      <c r="AG70" s="918"/>
      <c r="AH70" s="918"/>
      <c r="AI70" s="918"/>
      <c r="AJ70" s="918"/>
      <c r="AK70" s="918">
        <v>52</v>
      </c>
      <c r="AL70" s="918"/>
      <c r="AM70" s="918"/>
      <c r="AN70" s="918"/>
      <c r="AO70" s="918"/>
      <c r="AP70" s="918" t="s">
        <v>606</v>
      </c>
      <c r="AQ70" s="918"/>
      <c r="AR70" s="918"/>
      <c r="AS70" s="918"/>
      <c r="AT70" s="918"/>
      <c r="AU70" s="918" t="s">
        <v>607</v>
      </c>
      <c r="AV70" s="918"/>
      <c r="AW70" s="918"/>
      <c r="AX70" s="918"/>
      <c r="AY70" s="918"/>
      <c r="AZ70" s="964"/>
      <c r="BA70" s="964"/>
      <c r="BB70" s="964"/>
      <c r="BC70" s="964"/>
      <c r="BD70" s="965"/>
      <c r="BE70" s="266"/>
      <c r="BF70" s="266"/>
      <c r="BG70" s="266"/>
      <c r="BH70" s="266"/>
      <c r="BI70" s="266"/>
      <c r="BJ70" s="266"/>
      <c r="BK70" s="266"/>
      <c r="BL70" s="266"/>
      <c r="BM70" s="266"/>
      <c r="BN70" s="266"/>
      <c r="BO70" s="266"/>
      <c r="BP70" s="266"/>
      <c r="BQ70" s="263">
        <v>64</v>
      </c>
      <c r="BR70" s="268"/>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7"/>
    </row>
    <row r="71" spans="1:131" s="248" customFormat="1" ht="26.25" customHeight="1" x14ac:dyDescent="0.15">
      <c r="A71" s="262">
        <v>4</v>
      </c>
      <c r="B71" s="960" t="s">
        <v>593</v>
      </c>
      <c r="C71" s="961"/>
      <c r="D71" s="961"/>
      <c r="E71" s="961"/>
      <c r="F71" s="961"/>
      <c r="G71" s="961"/>
      <c r="H71" s="961"/>
      <c r="I71" s="961"/>
      <c r="J71" s="961"/>
      <c r="K71" s="961"/>
      <c r="L71" s="961"/>
      <c r="M71" s="961"/>
      <c r="N71" s="961"/>
      <c r="O71" s="961"/>
      <c r="P71" s="962"/>
      <c r="Q71" s="963">
        <v>22</v>
      </c>
      <c r="R71" s="918"/>
      <c r="S71" s="918"/>
      <c r="T71" s="918"/>
      <c r="U71" s="918"/>
      <c r="V71" s="918">
        <v>16</v>
      </c>
      <c r="W71" s="918"/>
      <c r="X71" s="918"/>
      <c r="Y71" s="918"/>
      <c r="Z71" s="918"/>
      <c r="AA71" s="918">
        <v>7</v>
      </c>
      <c r="AB71" s="918"/>
      <c r="AC71" s="918"/>
      <c r="AD71" s="918"/>
      <c r="AE71" s="918"/>
      <c r="AF71" s="918">
        <v>7</v>
      </c>
      <c r="AG71" s="918"/>
      <c r="AH71" s="918"/>
      <c r="AI71" s="918"/>
      <c r="AJ71" s="918"/>
      <c r="AK71" s="918">
        <v>2</v>
      </c>
      <c r="AL71" s="918"/>
      <c r="AM71" s="918"/>
      <c r="AN71" s="918"/>
      <c r="AO71" s="918"/>
      <c r="AP71" s="918" t="s">
        <v>598</v>
      </c>
      <c r="AQ71" s="918"/>
      <c r="AR71" s="918"/>
      <c r="AS71" s="918"/>
      <c r="AT71" s="918"/>
      <c r="AU71" s="918" t="s">
        <v>598</v>
      </c>
      <c r="AV71" s="918"/>
      <c r="AW71" s="918"/>
      <c r="AX71" s="918"/>
      <c r="AY71" s="918"/>
      <c r="AZ71" s="964"/>
      <c r="BA71" s="964"/>
      <c r="BB71" s="964"/>
      <c r="BC71" s="964"/>
      <c r="BD71" s="965"/>
      <c r="BE71" s="266"/>
      <c r="BF71" s="266"/>
      <c r="BG71" s="266"/>
      <c r="BH71" s="266"/>
      <c r="BI71" s="266"/>
      <c r="BJ71" s="266"/>
      <c r="BK71" s="266"/>
      <c r="BL71" s="266"/>
      <c r="BM71" s="266"/>
      <c r="BN71" s="266"/>
      <c r="BO71" s="266"/>
      <c r="BP71" s="266"/>
      <c r="BQ71" s="263">
        <v>65</v>
      </c>
      <c r="BR71" s="268"/>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7"/>
    </row>
    <row r="72" spans="1:131" s="248" customFormat="1" ht="26.25" customHeight="1" x14ac:dyDescent="0.15">
      <c r="A72" s="262">
        <v>5</v>
      </c>
      <c r="B72" s="960" t="s">
        <v>594</v>
      </c>
      <c r="C72" s="961"/>
      <c r="D72" s="961"/>
      <c r="E72" s="961"/>
      <c r="F72" s="961"/>
      <c r="G72" s="961"/>
      <c r="H72" s="961"/>
      <c r="I72" s="961"/>
      <c r="J72" s="961"/>
      <c r="K72" s="961"/>
      <c r="L72" s="961"/>
      <c r="M72" s="961"/>
      <c r="N72" s="961"/>
      <c r="O72" s="961"/>
      <c r="P72" s="962"/>
      <c r="Q72" s="963">
        <v>237</v>
      </c>
      <c r="R72" s="918"/>
      <c r="S72" s="918"/>
      <c r="T72" s="918"/>
      <c r="U72" s="918"/>
      <c r="V72" s="918">
        <v>234</v>
      </c>
      <c r="W72" s="918"/>
      <c r="X72" s="918"/>
      <c r="Y72" s="918"/>
      <c r="Z72" s="918"/>
      <c r="AA72" s="918">
        <v>3</v>
      </c>
      <c r="AB72" s="918"/>
      <c r="AC72" s="918"/>
      <c r="AD72" s="918"/>
      <c r="AE72" s="918"/>
      <c r="AF72" s="918">
        <v>3</v>
      </c>
      <c r="AG72" s="918"/>
      <c r="AH72" s="918"/>
      <c r="AI72" s="918"/>
      <c r="AJ72" s="918"/>
      <c r="AK72" s="918">
        <v>122</v>
      </c>
      <c r="AL72" s="918"/>
      <c r="AM72" s="918"/>
      <c r="AN72" s="918"/>
      <c r="AO72" s="918"/>
      <c r="AP72" s="918" t="s">
        <v>598</v>
      </c>
      <c r="AQ72" s="918"/>
      <c r="AR72" s="918"/>
      <c r="AS72" s="918"/>
      <c r="AT72" s="918"/>
      <c r="AU72" s="918" t="s">
        <v>604</v>
      </c>
      <c r="AV72" s="918"/>
      <c r="AW72" s="918"/>
      <c r="AX72" s="918"/>
      <c r="AY72" s="918"/>
      <c r="AZ72" s="964"/>
      <c r="BA72" s="964"/>
      <c r="BB72" s="964"/>
      <c r="BC72" s="964"/>
      <c r="BD72" s="965"/>
      <c r="BE72" s="266"/>
      <c r="BF72" s="266"/>
      <c r="BG72" s="266"/>
      <c r="BH72" s="266"/>
      <c r="BI72" s="266"/>
      <c r="BJ72" s="266"/>
      <c r="BK72" s="266"/>
      <c r="BL72" s="266"/>
      <c r="BM72" s="266"/>
      <c r="BN72" s="266"/>
      <c r="BO72" s="266"/>
      <c r="BP72" s="266"/>
      <c r="BQ72" s="263">
        <v>66</v>
      </c>
      <c r="BR72" s="268"/>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7"/>
    </row>
    <row r="73" spans="1:131" s="248" customFormat="1" ht="26.25" customHeight="1" x14ac:dyDescent="0.15">
      <c r="A73" s="262">
        <v>6</v>
      </c>
      <c r="B73" s="960" t="s">
        <v>595</v>
      </c>
      <c r="C73" s="961"/>
      <c r="D73" s="961"/>
      <c r="E73" s="961"/>
      <c r="F73" s="961"/>
      <c r="G73" s="961"/>
      <c r="H73" s="961"/>
      <c r="I73" s="961"/>
      <c r="J73" s="961"/>
      <c r="K73" s="961"/>
      <c r="L73" s="961"/>
      <c r="M73" s="961"/>
      <c r="N73" s="961"/>
      <c r="O73" s="961"/>
      <c r="P73" s="962"/>
      <c r="Q73" s="963">
        <v>222319</v>
      </c>
      <c r="R73" s="918"/>
      <c r="S73" s="918"/>
      <c r="T73" s="918"/>
      <c r="U73" s="918"/>
      <c r="V73" s="918">
        <v>215489</v>
      </c>
      <c r="W73" s="918"/>
      <c r="X73" s="918"/>
      <c r="Y73" s="918"/>
      <c r="Z73" s="918"/>
      <c r="AA73" s="918">
        <v>6830</v>
      </c>
      <c r="AB73" s="918"/>
      <c r="AC73" s="918"/>
      <c r="AD73" s="918"/>
      <c r="AE73" s="918"/>
      <c r="AF73" s="918">
        <v>6830</v>
      </c>
      <c r="AG73" s="918"/>
      <c r="AH73" s="918"/>
      <c r="AI73" s="918"/>
      <c r="AJ73" s="918"/>
      <c r="AK73" s="918" t="s">
        <v>598</v>
      </c>
      <c r="AL73" s="918"/>
      <c r="AM73" s="918"/>
      <c r="AN73" s="918"/>
      <c r="AO73" s="918"/>
      <c r="AP73" s="918" t="s">
        <v>605</v>
      </c>
      <c r="AQ73" s="918"/>
      <c r="AR73" s="918"/>
      <c r="AS73" s="918"/>
      <c r="AT73" s="918"/>
      <c r="AU73" s="918" t="s">
        <v>598</v>
      </c>
      <c r="AV73" s="918"/>
      <c r="AW73" s="918"/>
      <c r="AX73" s="918"/>
      <c r="AY73" s="918"/>
      <c r="AZ73" s="964"/>
      <c r="BA73" s="964"/>
      <c r="BB73" s="964"/>
      <c r="BC73" s="964"/>
      <c r="BD73" s="965"/>
      <c r="BE73" s="266"/>
      <c r="BF73" s="266"/>
      <c r="BG73" s="266"/>
      <c r="BH73" s="266"/>
      <c r="BI73" s="266"/>
      <c r="BJ73" s="266"/>
      <c r="BK73" s="266"/>
      <c r="BL73" s="266"/>
      <c r="BM73" s="266"/>
      <c r="BN73" s="266"/>
      <c r="BO73" s="266"/>
      <c r="BP73" s="266"/>
      <c r="BQ73" s="263">
        <v>67</v>
      </c>
      <c r="BR73" s="268"/>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7"/>
    </row>
    <row r="74" spans="1:131" s="248" customFormat="1" ht="26.25" customHeight="1" x14ac:dyDescent="0.15">
      <c r="A74" s="262">
        <v>7</v>
      </c>
      <c r="B74" s="960"/>
      <c r="C74" s="961"/>
      <c r="D74" s="961"/>
      <c r="E74" s="961"/>
      <c r="F74" s="961"/>
      <c r="G74" s="961"/>
      <c r="H74" s="961"/>
      <c r="I74" s="961"/>
      <c r="J74" s="961"/>
      <c r="K74" s="961"/>
      <c r="L74" s="961"/>
      <c r="M74" s="961"/>
      <c r="N74" s="961"/>
      <c r="O74" s="961"/>
      <c r="P74" s="962"/>
      <c r="Q74" s="963"/>
      <c r="R74" s="918"/>
      <c r="S74" s="918"/>
      <c r="T74" s="918"/>
      <c r="U74" s="918"/>
      <c r="V74" s="918"/>
      <c r="W74" s="918"/>
      <c r="X74" s="918"/>
      <c r="Y74" s="918"/>
      <c r="Z74" s="918"/>
      <c r="AA74" s="918"/>
      <c r="AB74" s="918"/>
      <c r="AC74" s="918"/>
      <c r="AD74" s="918"/>
      <c r="AE74" s="918"/>
      <c r="AF74" s="918"/>
      <c r="AG74" s="918"/>
      <c r="AH74" s="918"/>
      <c r="AI74" s="918"/>
      <c r="AJ74" s="918"/>
      <c r="AK74" s="918"/>
      <c r="AL74" s="918"/>
      <c r="AM74" s="918"/>
      <c r="AN74" s="918"/>
      <c r="AO74" s="918"/>
      <c r="AP74" s="918"/>
      <c r="AQ74" s="918"/>
      <c r="AR74" s="918"/>
      <c r="AS74" s="918"/>
      <c r="AT74" s="918"/>
      <c r="AU74" s="918"/>
      <c r="AV74" s="918"/>
      <c r="AW74" s="918"/>
      <c r="AX74" s="918"/>
      <c r="AY74" s="918"/>
      <c r="AZ74" s="964"/>
      <c r="BA74" s="964"/>
      <c r="BB74" s="964"/>
      <c r="BC74" s="964"/>
      <c r="BD74" s="965"/>
      <c r="BE74" s="266"/>
      <c r="BF74" s="266"/>
      <c r="BG74" s="266"/>
      <c r="BH74" s="266"/>
      <c r="BI74" s="266"/>
      <c r="BJ74" s="266"/>
      <c r="BK74" s="266"/>
      <c r="BL74" s="266"/>
      <c r="BM74" s="266"/>
      <c r="BN74" s="266"/>
      <c r="BO74" s="266"/>
      <c r="BP74" s="266"/>
      <c r="BQ74" s="263">
        <v>68</v>
      </c>
      <c r="BR74" s="268"/>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7"/>
    </row>
    <row r="75" spans="1:131" s="248" customFormat="1" ht="26.25" customHeight="1" x14ac:dyDescent="0.15">
      <c r="A75" s="262">
        <v>8</v>
      </c>
      <c r="B75" s="960"/>
      <c r="C75" s="961"/>
      <c r="D75" s="961"/>
      <c r="E75" s="961"/>
      <c r="F75" s="961"/>
      <c r="G75" s="961"/>
      <c r="H75" s="961"/>
      <c r="I75" s="961"/>
      <c r="J75" s="961"/>
      <c r="K75" s="961"/>
      <c r="L75" s="961"/>
      <c r="M75" s="961"/>
      <c r="N75" s="961"/>
      <c r="O75" s="961"/>
      <c r="P75" s="962"/>
      <c r="Q75" s="966"/>
      <c r="R75" s="967"/>
      <c r="S75" s="967"/>
      <c r="T75" s="967"/>
      <c r="U75" s="917"/>
      <c r="V75" s="968"/>
      <c r="W75" s="967"/>
      <c r="X75" s="967"/>
      <c r="Y75" s="967"/>
      <c r="Z75" s="917"/>
      <c r="AA75" s="968"/>
      <c r="AB75" s="967"/>
      <c r="AC75" s="967"/>
      <c r="AD75" s="967"/>
      <c r="AE75" s="917"/>
      <c r="AF75" s="968"/>
      <c r="AG75" s="967"/>
      <c r="AH75" s="967"/>
      <c r="AI75" s="967"/>
      <c r="AJ75" s="917"/>
      <c r="AK75" s="968"/>
      <c r="AL75" s="967"/>
      <c r="AM75" s="967"/>
      <c r="AN75" s="967"/>
      <c r="AO75" s="917"/>
      <c r="AP75" s="968"/>
      <c r="AQ75" s="967"/>
      <c r="AR75" s="967"/>
      <c r="AS75" s="967"/>
      <c r="AT75" s="917"/>
      <c r="AU75" s="968"/>
      <c r="AV75" s="967"/>
      <c r="AW75" s="967"/>
      <c r="AX75" s="967"/>
      <c r="AY75" s="917"/>
      <c r="AZ75" s="964"/>
      <c r="BA75" s="964"/>
      <c r="BB75" s="964"/>
      <c r="BC75" s="964"/>
      <c r="BD75" s="965"/>
      <c r="BE75" s="266"/>
      <c r="BF75" s="266"/>
      <c r="BG75" s="266"/>
      <c r="BH75" s="266"/>
      <c r="BI75" s="266"/>
      <c r="BJ75" s="266"/>
      <c r="BK75" s="266"/>
      <c r="BL75" s="266"/>
      <c r="BM75" s="266"/>
      <c r="BN75" s="266"/>
      <c r="BO75" s="266"/>
      <c r="BP75" s="266"/>
      <c r="BQ75" s="263">
        <v>69</v>
      </c>
      <c r="BR75" s="268"/>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7"/>
    </row>
    <row r="76" spans="1:131" s="248" customFormat="1" ht="26.25" customHeight="1" x14ac:dyDescent="0.15">
      <c r="A76" s="262">
        <v>9</v>
      </c>
      <c r="B76" s="960"/>
      <c r="C76" s="961"/>
      <c r="D76" s="961"/>
      <c r="E76" s="961"/>
      <c r="F76" s="961"/>
      <c r="G76" s="961"/>
      <c r="H76" s="961"/>
      <c r="I76" s="961"/>
      <c r="J76" s="961"/>
      <c r="K76" s="961"/>
      <c r="L76" s="961"/>
      <c r="M76" s="961"/>
      <c r="N76" s="961"/>
      <c r="O76" s="961"/>
      <c r="P76" s="962"/>
      <c r="Q76" s="966"/>
      <c r="R76" s="967"/>
      <c r="S76" s="967"/>
      <c r="T76" s="967"/>
      <c r="U76" s="917"/>
      <c r="V76" s="968"/>
      <c r="W76" s="967"/>
      <c r="X76" s="967"/>
      <c r="Y76" s="967"/>
      <c r="Z76" s="917"/>
      <c r="AA76" s="968"/>
      <c r="AB76" s="967"/>
      <c r="AC76" s="967"/>
      <c r="AD76" s="967"/>
      <c r="AE76" s="917"/>
      <c r="AF76" s="968"/>
      <c r="AG76" s="967"/>
      <c r="AH76" s="967"/>
      <c r="AI76" s="967"/>
      <c r="AJ76" s="917"/>
      <c r="AK76" s="968"/>
      <c r="AL76" s="967"/>
      <c r="AM76" s="967"/>
      <c r="AN76" s="967"/>
      <c r="AO76" s="917"/>
      <c r="AP76" s="968"/>
      <c r="AQ76" s="967"/>
      <c r="AR76" s="967"/>
      <c r="AS76" s="967"/>
      <c r="AT76" s="917"/>
      <c r="AU76" s="968"/>
      <c r="AV76" s="967"/>
      <c r="AW76" s="967"/>
      <c r="AX76" s="967"/>
      <c r="AY76" s="917"/>
      <c r="AZ76" s="964"/>
      <c r="BA76" s="964"/>
      <c r="BB76" s="964"/>
      <c r="BC76" s="964"/>
      <c r="BD76" s="965"/>
      <c r="BE76" s="266"/>
      <c r="BF76" s="266"/>
      <c r="BG76" s="266"/>
      <c r="BH76" s="266"/>
      <c r="BI76" s="266"/>
      <c r="BJ76" s="266"/>
      <c r="BK76" s="266"/>
      <c r="BL76" s="266"/>
      <c r="BM76" s="266"/>
      <c r="BN76" s="266"/>
      <c r="BO76" s="266"/>
      <c r="BP76" s="266"/>
      <c r="BQ76" s="263">
        <v>70</v>
      </c>
      <c r="BR76" s="268"/>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7"/>
    </row>
    <row r="77" spans="1:131" s="248" customFormat="1" ht="26.25" customHeight="1" x14ac:dyDescent="0.15">
      <c r="A77" s="262">
        <v>10</v>
      </c>
      <c r="B77" s="960"/>
      <c r="C77" s="961"/>
      <c r="D77" s="961"/>
      <c r="E77" s="961"/>
      <c r="F77" s="961"/>
      <c r="G77" s="961"/>
      <c r="H77" s="961"/>
      <c r="I77" s="961"/>
      <c r="J77" s="961"/>
      <c r="K77" s="961"/>
      <c r="L77" s="961"/>
      <c r="M77" s="961"/>
      <c r="N77" s="961"/>
      <c r="O77" s="961"/>
      <c r="P77" s="962"/>
      <c r="Q77" s="966"/>
      <c r="R77" s="967"/>
      <c r="S77" s="967"/>
      <c r="T77" s="967"/>
      <c r="U77" s="917"/>
      <c r="V77" s="968"/>
      <c r="W77" s="967"/>
      <c r="X77" s="967"/>
      <c r="Y77" s="967"/>
      <c r="Z77" s="917"/>
      <c r="AA77" s="968"/>
      <c r="AB77" s="967"/>
      <c r="AC77" s="967"/>
      <c r="AD77" s="967"/>
      <c r="AE77" s="917"/>
      <c r="AF77" s="968"/>
      <c r="AG77" s="967"/>
      <c r="AH77" s="967"/>
      <c r="AI77" s="967"/>
      <c r="AJ77" s="917"/>
      <c r="AK77" s="968"/>
      <c r="AL77" s="967"/>
      <c r="AM77" s="967"/>
      <c r="AN77" s="967"/>
      <c r="AO77" s="917"/>
      <c r="AP77" s="968"/>
      <c r="AQ77" s="967"/>
      <c r="AR77" s="967"/>
      <c r="AS77" s="967"/>
      <c r="AT77" s="917"/>
      <c r="AU77" s="968"/>
      <c r="AV77" s="967"/>
      <c r="AW77" s="967"/>
      <c r="AX77" s="967"/>
      <c r="AY77" s="917"/>
      <c r="AZ77" s="964"/>
      <c r="BA77" s="964"/>
      <c r="BB77" s="964"/>
      <c r="BC77" s="964"/>
      <c r="BD77" s="965"/>
      <c r="BE77" s="266"/>
      <c r="BF77" s="266"/>
      <c r="BG77" s="266"/>
      <c r="BH77" s="266"/>
      <c r="BI77" s="266"/>
      <c r="BJ77" s="266"/>
      <c r="BK77" s="266"/>
      <c r="BL77" s="266"/>
      <c r="BM77" s="266"/>
      <c r="BN77" s="266"/>
      <c r="BO77" s="266"/>
      <c r="BP77" s="266"/>
      <c r="BQ77" s="263">
        <v>71</v>
      </c>
      <c r="BR77" s="268"/>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7"/>
    </row>
    <row r="78" spans="1:131" s="248" customFormat="1" ht="26.25" customHeight="1" x14ac:dyDescent="0.15">
      <c r="A78" s="262">
        <v>11</v>
      </c>
      <c r="B78" s="960"/>
      <c r="C78" s="961"/>
      <c r="D78" s="961"/>
      <c r="E78" s="961"/>
      <c r="F78" s="961"/>
      <c r="G78" s="961"/>
      <c r="H78" s="961"/>
      <c r="I78" s="961"/>
      <c r="J78" s="961"/>
      <c r="K78" s="961"/>
      <c r="L78" s="961"/>
      <c r="M78" s="961"/>
      <c r="N78" s="961"/>
      <c r="O78" s="961"/>
      <c r="P78" s="962"/>
      <c r="Q78" s="963"/>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64"/>
      <c r="BA78" s="964"/>
      <c r="BB78" s="964"/>
      <c r="BC78" s="964"/>
      <c r="BD78" s="965"/>
      <c r="BE78" s="266"/>
      <c r="BF78" s="266"/>
      <c r="BG78" s="266"/>
      <c r="BH78" s="266"/>
      <c r="BI78" s="266"/>
      <c r="BJ78" s="269"/>
      <c r="BK78" s="269"/>
      <c r="BL78" s="269"/>
      <c r="BM78" s="269"/>
      <c r="BN78" s="269"/>
      <c r="BO78" s="266"/>
      <c r="BP78" s="266"/>
      <c r="BQ78" s="263">
        <v>72</v>
      </c>
      <c r="BR78" s="268"/>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7"/>
    </row>
    <row r="79" spans="1:131" s="248" customFormat="1" ht="26.25" customHeight="1" x14ac:dyDescent="0.15">
      <c r="A79" s="262">
        <v>12</v>
      </c>
      <c r="B79" s="960"/>
      <c r="C79" s="961"/>
      <c r="D79" s="961"/>
      <c r="E79" s="961"/>
      <c r="F79" s="961"/>
      <c r="G79" s="961"/>
      <c r="H79" s="961"/>
      <c r="I79" s="961"/>
      <c r="J79" s="961"/>
      <c r="K79" s="961"/>
      <c r="L79" s="961"/>
      <c r="M79" s="961"/>
      <c r="N79" s="961"/>
      <c r="O79" s="961"/>
      <c r="P79" s="962"/>
      <c r="Q79" s="963"/>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4"/>
      <c r="BA79" s="964"/>
      <c r="BB79" s="964"/>
      <c r="BC79" s="964"/>
      <c r="BD79" s="965"/>
      <c r="BE79" s="266"/>
      <c r="BF79" s="266"/>
      <c r="BG79" s="266"/>
      <c r="BH79" s="266"/>
      <c r="BI79" s="266"/>
      <c r="BJ79" s="269"/>
      <c r="BK79" s="269"/>
      <c r="BL79" s="269"/>
      <c r="BM79" s="269"/>
      <c r="BN79" s="269"/>
      <c r="BO79" s="266"/>
      <c r="BP79" s="266"/>
      <c r="BQ79" s="263">
        <v>73</v>
      </c>
      <c r="BR79" s="268"/>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7"/>
    </row>
    <row r="80" spans="1:131" s="248" customFormat="1" ht="26.25" customHeight="1" x14ac:dyDescent="0.15">
      <c r="A80" s="262">
        <v>13</v>
      </c>
      <c r="B80" s="960"/>
      <c r="C80" s="961"/>
      <c r="D80" s="961"/>
      <c r="E80" s="961"/>
      <c r="F80" s="961"/>
      <c r="G80" s="961"/>
      <c r="H80" s="961"/>
      <c r="I80" s="961"/>
      <c r="J80" s="961"/>
      <c r="K80" s="961"/>
      <c r="L80" s="961"/>
      <c r="M80" s="961"/>
      <c r="N80" s="961"/>
      <c r="O80" s="961"/>
      <c r="P80" s="962"/>
      <c r="Q80" s="963"/>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4"/>
      <c r="BA80" s="964"/>
      <c r="BB80" s="964"/>
      <c r="BC80" s="964"/>
      <c r="BD80" s="965"/>
      <c r="BE80" s="266"/>
      <c r="BF80" s="266"/>
      <c r="BG80" s="266"/>
      <c r="BH80" s="266"/>
      <c r="BI80" s="266"/>
      <c r="BJ80" s="266"/>
      <c r="BK80" s="266"/>
      <c r="BL80" s="266"/>
      <c r="BM80" s="266"/>
      <c r="BN80" s="266"/>
      <c r="BO80" s="266"/>
      <c r="BP80" s="266"/>
      <c r="BQ80" s="263">
        <v>74</v>
      </c>
      <c r="BR80" s="268"/>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7"/>
    </row>
    <row r="81" spans="1:131" s="248" customFormat="1" ht="26.25" customHeight="1" x14ac:dyDescent="0.15">
      <c r="A81" s="262">
        <v>14</v>
      </c>
      <c r="B81" s="960"/>
      <c r="C81" s="961"/>
      <c r="D81" s="961"/>
      <c r="E81" s="961"/>
      <c r="F81" s="961"/>
      <c r="G81" s="961"/>
      <c r="H81" s="961"/>
      <c r="I81" s="961"/>
      <c r="J81" s="961"/>
      <c r="K81" s="961"/>
      <c r="L81" s="961"/>
      <c r="M81" s="961"/>
      <c r="N81" s="961"/>
      <c r="O81" s="961"/>
      <c r="P81" s="962"/>
      <c r="Q81" s="963"/>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4"/>
      <c r="BA81" s="964"/>
      <c r="BB81" s="964"/>
      <c r="BC81" s="964"/>
      <c r="BD81" s="965"/>
      <c r="BE81" s="266"/>
      <c r="BF81" s="266"/>
      <c r="BG81" s="266"/>
      <c r="BH81" s="266"/>
      <c r="BI81" s="266"/>
      <c r="BJ81" s="266"/>
      <c r="BK81" s="266"/>
      <c r="BL81" s="266"/>
      <c r="BM81" s="266"/>
      <c r="BN81" s="266"/>
      <c r="BO81" s="266"/>
      <c r="BP81" s="266"/>
      <c r="BQ81" s="263">
        <v>75</v>
      </c>
      <c r="BR81" s="268"/>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7"/>
    </row>
    <row r="82" spans="1:131" s="248" customFormat="1" ht="26.25" customHeight="1" x14ac:dyDescent="0.15">
      <c r="A82" s="262">
        <v>15</v>
      </c>
      <c r="B82" s="960"/>
      <c r="C82" s="961"/>
      <c r="D82" s="961"/>
      <c r="E82" s="961"/>
      <c r="F82" s="961"/>
      <c r="G82" s="961"/>
      <c r="H82" s="961"/>
      <c r="I82" s="961"/>
      <c r="J82" s="961"/>
      <c r="K82" s="961"/>
      <c r="L82" s="961"/>
      <c r="M82" s="961"/>
      <c r="N82" s="961"/>
      <c r="O82" s="961"/>
      <c r="P82" s="962"/>
      <c r="Q82" s="963"/>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4"/>
      <c r="BA82" s="964"/>
      <c r="BB82" s="964"/>
      <c r="BC82" s="964"/>
      <c r="BD82" s="965"/>
      <c r="BE82" s="266"/>
      <c r="BF82" s="266"/>
      <c r="BG82" s="266"/>
      <c r="BH82" s="266"/>
      <c r="BI82" s="266"/>
      <c r="BJ82" s="266"/>
      <c r="BK82" s="266"/>
      <c r="BL82" s="266"/>
      <c r="BM82" s="266"/>
      <c r="BN82" s="266"/>
      <c r="BO82" s="266"/>
      <c r="BP82" s="266"/>
      <c r="BQ82" s="263">
        <v>76</v>
      </c>
      <c r="BR82" s="268"/>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7"/>
    </row>
    <row r="83" spans="1:131" s="248" customFormat="1" ht="26.25" customHeight="1" x14ac:dyDescent="0.15">
      <c r="A83" s="262">
        <v>16</v>
      </c>
      <c r="B83" s="960"/>
      <c r="C83" s="961"/>
      <c r="D83" s="961"/>
      <c r="E83" s="961"/>
      <c r="F83" s="961"/>
      <c r="G83" s="961"/>
      <c r="H83" s="961"/>
      <c r="I83" s="961"/>
      <c r="J83" s="961"/>
      <c r="K83" s="961"/>
      <c r="L83" s="961"/>
      <c r="M83" s="961"/>
      <c r="N83" s="961"/>
      <c r="O83" s="961"/>
      <c r="P83" s="962"/>
      <c r="Q83" s="963"/>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4"/>
      <c r="BA83" s="964"/>
      <c r="BB83" s="964"/>
      <c r="BC83" s="964"/>
      <c r="BD83" s="965"/>
      <c r="BE83" s="266"/>
      <c r="BF83" s="266"/>
      <c r="BG83" s="266"/>
      <c r="BH83" s="266"/>
      <c r="BI83" s="266"/>
      <c r="BJ83" s="266"/>
      <c r="BK83" s="266"/>
      <c r="BL83" s="266"/>
      <c r="BM83" s="266"/>
      <c r="BN83" s="266"/>
      <c r="BO83" s="266"/>
      <c r="BP83" s="266"/>
      <c r="BQ83" s="263">
        <v>77</v>
      </c>
      <c r="BR83" s="268"/>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7"/>
    </row>
    <row r="84" spans="1:131" s="248" customFormat="1" ht="26.25" customHeight="1" x14ac:dyDescent="0.15">
      <c r="A84" s="262">
        <v>17</v>
      </c>
      <c r="B84" s="960"/>
      <c r="C84" s="961"/>
      <c r="D84" s="961"/>
      <c r="E84" s="961"/>
      <c r="F84" s="961"/>
      <c r="G84" s="961"/>
      <c r="H84" s="961"/>
      <c r="I84" s="961"/>
      <c r="J84" s="961"/>
      <c r="K84" s="961"/>
      <c r="L84" s="961"/>
      <c r="M84" s="961"/>
      <c r="N84" s="961"/>
      <c r="O84" s="961"/>
      <c r="P84" s="962"/>
      <c r="Q84" s="963"/>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4"/>
      <c r="BA84" s="964"/>
      <c r="BB84" s="964"/>
      <c r="BC84" s="964"/>
      <c r="BD84" s="965"/>
      <c r="BE84" s="266"/>
      <c r="BF84" s="266"/>
      <c r="BG84" s="266"/>
      <c r="BH84" s="266"/>
      <c r="BI84" s="266"/>
      <c r="BJ84" s="266"/>
      <c r="BK84" s="266"/>
      <c r="BL84" s="266"/>
      <c r="BM84" s="266"/>
      <c r="BN84" s="266"/>
      <c r="BO84" s="266"/>
      <c r="BP84" s="266"/>
      <c r="BQ84" s="263">
        <v>78</v>
      </c>
      <c r="BR84" s="268"/>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7"/>
    </row>
    <row r="85" spans="1:131" s="248" customFormat="1" ht="26.25" customHeight="1" x14ac:dyDescent="0.15">
      <c r="A85" s="262">
        <v>18</v>
      </c>
      <c r="B85" s="960"/>
      <c r="C85" s="961"/>
      <c r="D85" s="961"/>
      <c r="E85" s="961"/>
      <c r="F85" s="961"/>
      <c r="G85" s="961"/>
      <c r="H85" s="961"/>
      <c r="I85" s="961"/>
      <c r="J85" s="961"/>
      <c r="K85" s="961"/>
      <c r="L85" s="961"/>
      <c r="M85" s="961"/>
      <c r="N85" s="961"/>
      <c r="O85" s="961"/>
      <c r="P85" s="962"/>
      <c r="Q85" s="963"/>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4"/>
      <c r="BA85" s="964"/>
      <c r="BB85" s="964"/>
      <c r="BC85" s="964"/>
      <c r="BD85" s="965"/>
      <c r="BE85" s="266"/>
      <c r="BF85" s="266"/>
      <c r="BG85" s="266"/>
      <c r="BH85" s="266"/>
      <c r="BI85" s="266"/>
      <c r="BJ85" s="266"/>
      <c r="BK85" s="266"/>
      <c r="BL85" s="266"/>
      <c r="BM85" s="266"/>
      <c r="BN85" s="266"/>
      <c r="BO85" s="266"/>
      <c r="BP85" s="266"/>
      <c r="BQ85" s="263">
        <v>79</v>
      </c>
      <c r="BR85" s="268"/>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7"/>
    </row>
    <row r="86" spans="1:131" s="248" customFormat="1" ht="26.25" customHeight="1" x14ac:dyDescent="0.15">
      <c r="A86" s="262">
        <v>19</v>
      </c>
      <c r="B86" s="960"/>
      <c r="C86" s="961"/>
      <c r="D86" s="961"/>
      <c r="E86" s="961"/>
      <c r="F86" s="961"/>
      <c r="G86" s="961"/>
      <c r="H86" s="961"/>
      <c r="I86" s="961"/>
      <c r="J86" s="961"/>
      <c r="K86" s="961"/>
      <c r="L86" s="961"/>
      <c r="M86" s="961"/>
      <c r="N86" s="961"/>
      <c r="O86" s="961"/>
      <c r="P86" s="962"/>
      <c r="Q86" s="963"/>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4"/>
      <c r="BA86" s="964"/>
      <c r="BB86" s="964"/>
      <c r="BC86" s="964"/>
      <c r="BD86" s="965"/>
      <c r="BE86" s="266"/>
      <c r="BF86" s="266"/>
      <c r="BG86" s="266"/>
      <c r="BH86" s="266"/>
      <c r="BI86" s="266"/>
      <c r="BJ86" s="266"/>
      <c r="BK86" s="266"/>
      <c r="BL86" s="266"/>
      <c r="BM86" s="266"/>
      <c r="BN86" s="266"/>
      <c r="BO86" s="266"/>
      <c r="BP86" s="266"/>
      <c r="BQ86" s="263">
        <v>80</v>
      </c>
      <c r="BR86" s="268"/>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7"/>
    </row>
    <row r="88" spans="1:131" s="248" customFormat="1" ht="26.25" customHeight="1" thickBot="1" x14ac:dyDescent="0.2">
      <c r="A88" s="265" t="s">
        <v>389</v>
      </c>
      <c r="B88" s="877" t="s">
        <v>417</v>
      </c>
      <c r="C88" s="878"/>
      <c r="D88" s="878"/>
      <c r="E88" s="878"/>
      <c r="F88" s="878"/>
      <c r="G88" s="878"/>
      <c r="H88" s="878"/>
      <c r="I88" s="878"/>
      <c r="J88" s="878"/>
      <c r="K88" s="878"/>
      <c r="L88" s="878"/>
      <c r="M88" s="878"/>
      <c r="N88" s="878"/>
      <c r="O88" s="878"/>
      <c r="P88" s="879"/>
      <c r="Q88" s="925"/>
      <c r="R88" s="926"/>
      <c r="S88" s="926"/>
      <c r="T88" s="926"/>
      <c r="U88" s="926"/>
      <c r="V88" s="926"/>
      <c r="W88" s="926"/>
      <c r="X88" s="926"/>
      <c r="Y88" s="926"/>
      <c r="Z88" s="926"/>
      <c r="AA88" s="926"/>
      <c r="AB88" s="926"/>
      <c r="AC88" s="926"/>
      <c r="AD88" s="926"/>
      <c r="AE88" s="926"/>
      <c r="AF88" s="929">
        <v>7185</v>
      </c>
      <c r="AG88" s="929"/>
      <c r="AH88" s="929"/>
      <c r="AI88" s="929"/>
      <c r="AJ88" s="929"/>
      <c r="AK88" s="926"/>
      <c r="AL88" s="926"/>
      <c r="AM88" s="926"/>
      <c r="AN88" s="926"/>
      <c r="AO88" s="926"/>
      <c r="AP88" s="929">
        <v>2664</v>
      </c>
      <c r="AQ88" s="929"/>
      <c r="AR88" s="929"/>
      <c r="AS88" s="929"/>
      <c r="AT88" s="929"/>
      <c r="AU88" s="929">
        <v>736</v>
      </c>
      <c r="AV88" s="929"/>
      <c r="AW88" s="929"/>
      <c r="AX88" s="929"/>
      <c r="AY88" s="929"/>
      <c r="AZ88" s="934"/>
      <c r="BA88" s="934"/>
      <c r="BB88" s="934"/>
      <c r="BC88" s="934"/>
      <c r="BD88" s="935"/>
      <c r="BE88" s="266"/>
      <c r="BF88" s="266"/>
      <c r="BG88" s="266"/>
      <c r="BH88" s="266"/>
      <c r="BI88" s="266"/>
      <c r="BJ88" s="266"/>
      <c r="BK88" s="266"/>
      <c r="BL88" s="266"/>
      <c r="BM88" s="266"/>
      <c r="BN88" s="266"/>
      <c r="BO88" s="266"/>
      <c r="BP88" s="266"/>
      <c r="BQ88" s="263">
        <v>82</v>
      </c>
      <c r="BR88" s="268"/>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7" t="s">
        <v>418</v>
      </c>
      <c r="BS102" s="878"/>
      <c r="BT102" s="878"/>
      <c r="BU102" s="878"/>
      <c r="BV102" s="878"/>
      <c r="BW102" s="878"/>
      <c r="BX102" s="878"/>
      <c r="BY102" s="878"/>
      <c r="BZ102" s="878"/>
      <c r="CA102" s="878"/>
      <c r="CB102" s="878"/>
      <c r="CC102" s="878"/>
      <c r="CD102" s="878"/>
      <c r="CE102" s="878"/>
      <c r="CF102" s="878"/>
      <c r="CG102" s="879"/>
      <c r="CH102" s="976"/>
      <c r="CI102" s="977"/>
      <c r="CJ102" s="977"/>
      <c r="CK102" s="977"/>
      <c r="CL102" s="978"/>
      <c r="CM102" s="976"/>
      <c r="CN102" s="977"/>
      <c r="CO102" s="977"/>
      <c r="CP102" s="977"/>
      <c r="CQ102" s="978"/>
      <c r="CR102" s="979">
        <v>53</v>
      </c>
      <c r="CS102" s="937"/>
      <c r="CT102" s="937"/>
      <c r="CU102" s="937"/>
      <c r="CV102" s="980"/>
      <c r="CW102" s="979">
        <v>9</v>
      </c>
      <c r="CX102" s="937"/>
      <c r="CY102" s="937"/>
      <c r="CZ102" s="937"/>
      <c r="DA102" s="980"/>
      <c r="DB102" s="979" t="s">
        <v>598</v>
      </c>
      <c r="DC102" s="937"/>
      <c r="DD102" s="937"/>
      <c r="DE102" s="937"/>
      <c r="DF102" s="980"/>
      <c r="DG102" s="979" t="s">
        <v>613</v>
      </c>
      <c r="DH102" s="937"/>
      <c r="DI102" s="937"/>
      <c r="DJ102" s="937"/>
      <c r="DK102" s="980"/>
      <c r="DL102" s="979" t="s">
        <v>598</v>
      </c>
      <c r="DM102" s="937"/>
      <c r="DN102" s="937"/>
      <c r="DO102" s="937"/>
      <c r="DP102" s="980"/>
      <c r="DQ102" s="979" t="s">
        <v>609</v>
      </c>
      <c r="DR102" s="937"/>
      <c r="DS102" s="937"/>
      <c r="DT102" s="937"/>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419</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420</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423</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424</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425</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426</v>
      </c>
      <c r="AB109" s="982"/>
      <c r="AC109" s="982"/>
      <c r="AD109" s="982"/>
      <c r="AE109" s="983"/>
      <c r="AF109" s="981" t="s">
        <v>306</v>
      </c>
      <c r="AG109" s="982"/>
      <c r="AH109" s="982"/>
      <c r="AI109" s="982"/>
      <c r="AJ109" s="983"/>
      <c r="AK109" s="981" t="s">
        <v>305</v>
      </c>
      <c r="AL109" s="982"/>
      <c r="AM109" s="982"/>
      <c r="AN109" s="982"/>
      <c r="AO109" s="983"/>
      <c r="AP109" s="981" t="s">
        <v>427</v>
      </c>
      <c r="AQ109" s="982"/>
      <c r="AR109" s="982"/>
      <c r="AS109" s="982"/>
      <c r="AT109" s="984"/>
      <c r="AU109" s="1001" t="s">
        <v>425</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426</v>
      </c>
      <c r="BR109" s="982"/>
      <c r="BS109" s="982"/>
      <c r="BT109" s="982"/>
      <c r="BU109" s="983"/>
      <c r="BV109" s="981" t="s">
        <v>306</v>
      </c>
      <c r="BW109" s="982"/>
      <c r="BX109" s="982"/>
      <c r="BY109" s="982"/>
      <c r="BZ109" s="983"/>
      <c r="CA109" s="981" t="s">
        <v>305</v>
      </c>
      <c r="CB109" s="982"/>
      <c r="CC109" s="982"/>
      <c r="CD109" s="982"/>
      <c r="CE109" s="983"/>
      <c r="CF109" s="1002" t="s">
        <v>427</v>
      </c>
      <c r="CG109" s="1002"/>
      <c r="CH109" s="1002"/>
      <c r="CI109" s="1002"/>
      <c r="CJ109" s="1002"/>
      <c r="CK109" s="981" t="s">
        <v>428</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426</v>
      </c>
      <c r="DH109" s="982"/>
      <c r="DI109" s="982"/>
      <c r="DJ109" s="982"/>
      <c r="DK109" s="983"/>
      <c r="DL109" s="981" t="s">
        <v>306</v>
      </c>
      <c r="DM109" s="982"/>
      <c r="DN109" s="982"/>
      <c r="DO109" s="982"/>
      <c r="DP109" s="983"/>
      <c r="DQ109" s="981" t="s">
        <v>305</v>
      </c>
      <c r="DR109" s="982"/>
      <c r="DS109" s="982"/>
      <c r="DT109" s="982"/>
      <c r="DU109" s="983"/>
      <c r="DV109" s="981" t="s">
        <v>427</v>
      </c>
      <c r="DW109" s="982"/>
      <c r="DX109" s="982"/>
      <c r="DY109" s="982"/>
      <c r="DZ109" s="984"/>
    </row>
    <row r="110" spans="1:131" s="247" customFormat="1" ht="26.25" customHeight="1" x14ac:dyDescent="0.15">
      <c r="A110" s="985" t="s">
        <v>429</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1172706</v>
      </c>
      <c r="AB110" s="989"/>
      <c r="AC110" s="989"/>
      <c r="AD110" s="989"/>
      <c r="AE110" s="990"/>
      <c r="AF110" s="991">
        <v>1188497</v>
      </c>
      <c r="AG110" s="989"/>
      <c r="AH110" s="989"/>
      <c r="AI110" s="989"/>
      <c r="AJ110" s="990"/>
      <c r="AK110" s="991">
        <v>1201337</v>
      </c>
      <c r="AL110" s="989"/>
      <c r="AM110" s="989"/>
      <c r="AN110" s="989"/>
      <c r="AO110" s="990"/>
      <c r="AP110" s="992">
        <v>18</v>
      </c>
      <c r="AQ110" s="993"/>
      <c r="AR110" s="993"/>
      <c r="AS110" s="993"/>
      <c r="AT110" s="994"/>
      <c r="AU110" s="995" t="s">
        <v>73</v>
      </c>
      <c r="AV110" s="996"/>
      <c r="AW110" s="996"/>
      <c r="AX110" s="996"/>
      <c r="AY110" s="996"/>
      <c r="AZ110" s="1037" t="s">
        <v>430</v>
      </c>
      <c r="BA110" s="986"/>
      <c r="BB110" s="986"/>
      <c r="BC110" s="986"/>
      <c r="BD110" s="986"/>
      <c r="BE110" s="986"/>
      <c r="BF110" s="986"/>
      <c r="BG110" s="986"/>
      <c r="BH110" s="986"/>
      <c r="BI110" s="986"/>
      <c r="BJ110" s="986"/>
      <c r="BK110" s="986"/>
      <c r="BL110" s="986"/>
      <c r="BM110" s="986"/>
      <c r="BN110" s="986"/>
      <c r="BO110" s="986"/>
      <c r="BP110" s="987"/>
      <c r="BQ110" s="1023">
        <v>12061637</v>
      </c>
      <c r="BR110" s="1024"/>
      <c r="BS110" s="1024"/>
      <c r="BT110" s="1024"/>
      <c r="BU110" s="1024"/>
      <c r="BV110" s="1024">
        <v>11775016</v>
      </c>
      <c r="BW110" s="1024"/>
      <c r="BX110" s="1024"/>
      <c r="BY110" s="1024"/>
      <c r="BZ110" s="1024"/>
      <c r="CA110" s="1024">
        <v>12065364</v>
      </c>
      <c r="CB110" s="1024"/>
      <c r="CC110" s="1024"/>
      <c r="CD110" s="1024"/>
      <c r="CE110" s="1024"/>
      <c r="CF110" s="1038">
        <v>180.4</v>
      </c>
      <c r="CG110" s="1039"/>
      <c r="CH110" s="1039"/>
      <c r="CI110" s="1039"/>
      <c r="CJ110" s="1039"/>
      <c r="CK110" s="1040" t="s">
        <v>431</v>
      </c>
      <c r="CL110" s="1041"/>
      <c r="CM110" s="1020" t="s">
        <v>432</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433</v>
      </c>
      <c r="DH110" s="1024"/>
      <c r="DI110" s="1024"/>
      <c r="DJ110" s="1024"/>
      <c r="DK110" s="1024"/>
      <c r="DL110" s="1024" t="s">
        <v>433</v>
      </c>
      <c r="DM110" s="1024"/>
      <c r="DN110" s="1024"/>
      <c r="DO110" s="1024"/>
      <c r="DP110" s="1024"/>
      <c r="DQ110" s="1024" t="s">
        <v>433</v>
      </c>
      <c r="DR110" s="1024"/>
      <c r="DS110" s="1024"/>
      <c r="DT110" s="1024"/>
      <c r="DU110" s="1024"/>
      <c r="DV110" s="1025" t="s">
        <v>434</v>
      </c>
      <c r="DW110" s="1025"/>
      <c r="DX110" s="1025"/>
      <c r="DY110" s="1025"/>
      <c r="DZ110" s="1026"/>
    </row>
    <row r="111" spans="1:131" s="247" customFormat="1" ht="26.25" customHeight="1" x14ac:dyDescent="0.15">
      <c r="A111" s="1027" t="s">
        <v>435</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433</v>
      </c>
      <c r="AB111" s="1031"/>
      <c r="AC111" s="1031"/>
      <c r="AD111" s="1031"/>
      <c r="AE111" s="1032"/>
      <c r="AF111" s="1033" t="s">
        <v>436</v>
      </c>
      <c r="AG111" s="1031"/>
      <c r="AH111" s="1031"/>
      <c r="AI111" s="1031"/>
      <c r="AJ111" s="1032"/>
      <c r="AK111" s="1033" t="s">
        <v>433</v>
      </c>
      <c r="AL111" s="1031"/>
      <c r="AM111" s="1031"/>
      <c r="AN111" s="1031"/>
      <c r="AO111" s="1032"/>
      <c r="AP111" s="1034" t="s">
        <v>433</v>
      </c>
      <c r="AQ111" s="1035"/>
      <c r="AR111" s="1035"/>
      <c r="AS111" s="1035"/>
      <c r="AT111" s="1036"/>
      <c r="AU111" s="997"/>
      <c r="AV111" s="998"/>
      <c r="AW111" s="998"/>
      <c r="AX111" s="998"/>
      <c r="AY111" s="998"/>
      <c r="AZ111" s="1046" t="s">
        <v>437</v>
      </c>
      <c r="BA111" s="1047"/>
      <c r="BB111" s="1047"/>
      <c r="BC111" s="1047"/>
      <c r="BD111" s="1047"/>
      <c r="BE111" s="1047"/>
      <c r="BF111" s="1047"/>
      <c r="BG111" s="1047"/>
      <c r="BH111" s="1047"/>
      <c r="BI111" s="1047"/>
      <c r="BJ111" s="1047"/>
      <c r="BK111" s="1047"/>
      <c r="BL111" s="1047"/>
      <c r="BM111" s="1047"/>
      <c r="BN111" s="1047"/>
      <c r="BO111" s="1047"/>
      <c r="BP111" s="1048"/>
      <c r="BQ111" s="1016">
        <v>57000</v>
      </c>
      <c r="BR111" s="1017"/>
      <c r="BS111" s="1017"/>
      <c r="BT111" s="1017"/>
      <c r="BU111" s="1017"/>
      <c r="BV111" s="1017">
        <v>38000</v>
      </c>
      <c r="BW111" s="1017"/>
      <c r="BX111" s="1017"/>
      <c r="BY111" s="1017"/>
      <c r="BZ111" s="1017"/>
      <c r="CA111" s="1017">
        <v>41000</v>
      </c>
      <c r="CB111" s="1017"/>
      <c r="CC111" s="1017"/>
      <c r="CD111" s="1017"/>
      <c r="CE111" s="1017"/>
      <c r="CF111" s="1011">
        <v>0.6</v>
      </c>
      <c r="CG111" s="1012"/>
      <c r="CH111" s="1012"/>
      <c r="CI111" s="1012"/>
      <c r="CJ111" s="1012"/>
      <c r="CK111" s="1042"/>
      <c r="CL111" s="1043"/>
      <c r="CM111" s="1013" t="s">
        <v>438</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434</v>
      </c>
      <c r="DH111" s="1017"/>
      <c r="DI111" s="1017"/>
      <c r="DJ111" s="1017"/>
      <c r="DK111" s="1017"/>
      <c r="DL111" s="1017" t="s">
        <v>439</v>
      </c>
      <c r="DM111" s="1017"/>
      <c r="DN111" s="1017"/>
      <c r="DO111" s="1017"/>
      <c r="DP111" s="1017"/>
      <c r="DQ111" s="1017" t="s">
        <v>439</v>
      </c>
      <c r="DR111" s="1017"/>
      <c r="DS111" s="1017"/>
      <c r="DT111" s="1017"/>
      <c r="DU111" s="1017"/>
      <c r="DV111" s="1018" t="s">
        <v>436</v>
      </c>
      <c r="DW111" s="1018"/>
      <c r="DX111" s="1018"/>
      <c r="DY111" s="1018"/>
      <c r="DZ111" s="1019"/>
    </row>
    <row r="112" spans="1:131" s="247" customFormat="1" ht="26.25" customHeight="1" x14ac:dyDescent="0.15">
      <c r="A112" s="1049" t="s">
        <v>440</v>
      </c>
      <c r="B112" s="1050"/>
      <c r="C112" s="1047" t="s">
        <v>441</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434</v>
      </c>
      <c r="AB112" s="1056"/>
      <c r="AC112" s="1056"/>
      <c r="AD112" s="1056"/>
      <c r="AE112" s="1057"/>
      <c r="AF112" s="1058" t="s">
        <v>434</v>
      </c>
      <c r="AG112" s="1056"/>
      <c r="AH112" s="1056"/>
      <c r="AI112" s="1056"/>
      <c r="AJ112" s="1057"/>
      <c r="AK112" s="1058" t="s">
        <v>434</v>
      </c>
      <c r="AL112" s="1056"/>
      <c r="AM112" s="1056"/>
      <c r="AN112" s="1056"/>
      <c r="AO112" s="1057"/>
      <c r="AP112" s="1059" t="s">
        <v>439</v>
      </c>
      <c r="AQ112" s="1060"/>
      <c r="AR112" s="1060"/>
      <c r="AS112" s="1060"/>
      <c r="AT112" s="1061"/>
      <c r="AU112" s="997"/>
      <c r="AV112" s="998"/>
      <c r="AW112" s="998"/>
      <c r="AX112" s="998"/>
      <c r="AY112" s="998"/>
      <c r="AZ112" s="1046" t="s">
        <v>442</v>
      </c>
      <c r="BA112" s="1047"/>
      <c r="BB112" s="1047"/>
      <c r="BC112" s="1047"/>
      <c r="BD112" s="1047"/>
      <c r="BE112" s="1047"/>
      <c r="BF112" s="1047"/>
      <c r="BG112" s="1047"/>
      <c r="BH112" s="1047"/>
      <c r="BI112" s="1047"/>
      <c r="BJ112" s="1047"/>
      <c r="BK112" s="1047"/>
      <c r="BL112" s="1047"/>
      <c r="BM112" s="1047"/>
      <c r="BN112" s="1047"/>
      <c r="BO112" s="1047"/>
      <c r="BP112" s="1048"/>
      <c r="BQ112" s="1016">
        <v>3626116</v>
      </c>
      <c r="BR112" s="1017"/>
      <c r="BS112" s="1017"/>
      <c r="BT112" s="1017"/>
      <c r="BU112" s="1017"/>
      <c r="BV112" s="1017">
        <v>3496508</v>
      </c>
      <c r="BW112" s="1017"/>
      <c r="BX112" s="1017"/>
      <c r="BY112" s="1017"/>
      <c r="BZ112" s="1017"/>
      <c r="CA112" s="1017">
        <v>3215633</v>
      </c>
      <c r="CB112" s="1017"/>
      <c r="CC112" s="1017"/>
      <c r="CD112" s="1017"/>
      <c r="CE112" s="1017"/>
      <c r="CF112" s="1011">
        <v>48.1</v>
      </c>
      <c r="CG112" s="1012"/>
      <c r="CH112" s="1012"/>
      <c r="CI112" s="1012"/>
      <c r="CJ112" s="1012"/>
      <c r="CK112" s="1042"/>
      <c r="CL112" s="1043"/>
      <c r="CM112" s="1013" t="s">
        <v>443</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434</v>
      </c>
      <c r="DH112" s="1017"/>
      <c r="DI112" s="1017"/>
      <c r="DJ112" s="1017"/>
      <c r="DK112" s="1017"/>
      <c r="DL112" s="1017" t="s">
        <v>434</v>
      </c>
      <c r="DM112" s="1017"/>
      <c r="DN112" s="1017"/>
      <c r="DO112" s="1017"/>
      <c r="DP112" s="1017"/>
      <c r="DQ112" s="1017" t="s">
        <v>436</v>
      </c>
      <c r="DR112" s="1017"/>
      <c r="DS112" s="1017"/>
      <c r="DT112" s="1017"/>
      <c r="DU112" s="1017"/>
      <c r="DV112" s="1018" t="s">
        <v>434</v>
      </c>
      <c r="DW112" s="1018"/>
      <c r="DX112" s="1018"/>
      <c r="DY112" s="1018"/>
      <c r="DZ112" s="1019"/>
    </row>
    <row r="113" spans="1:130" s="247" customFormat="1" ht="26.25" customHeight="1" x14ac:dyDescent="0.15">
      <c r="A113" s="1051"/>
      <c r="B113" s="1052"/>
      <c r="C113" s="1047" t="s">
        <v>444</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397278</v>
      </c>
      <c r="AB113" s="1031"/>
      <c r="AC113" s="1031"/>
      <c r="AD113" s="1031"/>
      <c r="AE113" s="1032"/>
      <c r="AF113" s="1033">
        <v>373308</v>
      </c>
      <c r="AG113" s="1031"/>
      <c r="AH113" s="1031"/>
      <c r="AI113" s="1031"/>
      <c r="AJ113" s="1032"/>
      <c r="AK113" s="1033">
        <v>317306</v>
      </c>
      <c r="AL113" s="1031"/>
      <c r="AM113" s="1031"/>
      <c r="AN113" s="1031"/>
      <c r="AO113" s="1032"/>
      <c r="AP113" s="1034">
        <v>4.7</v>
      </c>
      <c r="AQ113" s="1035"/>
      <c r="AR113" s="1035"/>
      <c r="AS113" s="1035"/>
      <c r="AT113" s="1036"/>
      <c r="AU113" s="997"/>
      <c r="AV113" s="998"/>
      <c r="AW113" s="998"/>
      <c r="AX113" s="998"/>
      <c r="AY113" s="998"/>
      <c r="AZ113" s="1046" t="s">
        <v>445</v>
      </c>
      <c r="BA113" s="1047"/>
      <c r="BB113" s="1047"/>
      <c r="BC113" s="1047"/>
      <c r="BD113" s="1047"/>
      <c r="BE113" s="1047"/>
      <c r="BF113" s="1047"/>
      <c r="BG113" s="1047"/>
      <c r="BH113" s="1047"/>
      <c r="BI113" s="1047"/>
      <c r="BJ113" s="1047"/>
      <c r="BK113" s="1047"/>
      <c r="BL113" s="1047"/>
      <c r="BM113" s="1047"/>
      <c r="BN113" s="1047"/>
      <c r="BO113" s="1047"/>
      <c r="BP113" s="1048"/>
      <c r="BQ113" s="1016">
        <v>255891</v>
      </c>
      <c r="BR113" s="1017"/>
      <c r="BS113" s="1017"/>
      <c r="BT113" s="1017"/>
      <c r="BU113" s="1017"/>
      <c r="BV113" s="1017">
        <v>332114</v>
      </c>
      <c r="BW113" s="1017"/>
      <c r="BX113" s="1017"/>
      <c r="BY113" s="1017"/>
      <c r="BZ113" s="1017"/>
      <c r="CA113" s="1017">
        <v>735544</v>
      </c>
      <c r="CB113" s="1017"/>
      <c r="CC113" s="1017"/>
      <c r="CD113" s="1017"/>
      <c r="CE113" s="1017"/>
      <c r="CF113" s="1011">
        <v>11</v>
      </c>
      <c r="CG113" s="1012"/>
      <c r="CH113" s="1012"/>
      <c r="CI113" s="1012"/>
      <c r="CJ113" s="1012"/>
      <c r="CK113" s="1042"/>
      <c r="CL113" s="1043"/>
      <c r="CM113" s="1013" t="s">
        <v>446</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439</v>
      </c>
      <c r="DH113" s="1056"/>
      <c r="DI113" s="1056"/>
      <c r="DJ113" s="1056"/>
      <c r="DK113" s="1057"/>
      <c r="DL113" s="1058" t="s">
        <v>434</v>
      </c>
      <c r="DM113" s="1056"/>
      <c r="DN113" s="1056"/>
      <c r="DO113" s="1056"/>
      <c r="DP113" s="1057"/>
      <c r="DQ113" s="1058" t="s">
        <v>434</v>
      </c>
      <c r="DR113" s="1056"/>
      <c r="DS113" s="1056"/>
      <c r="DT113" s="1056"/>
      <c r="DU113" s="1057"/>
      <c r="DV113" s="1059" t="s">
        <v>439</v>
      </c>
      <c r="DW113" s="1060"/>
      <c r="DX113" s="1060"/>
      <c r="DY113" s="1060"/>
      <c r="DZ113" s="1061"/>
    </row>
    <row r="114" spans="1:130" s="247" customFormat="1" ht="26.25" customHeight="1" x14ac:dyDescent="0.15">
      <c r="A114" s="1051"/>
      <c r="B114" s="1052"/>
      <c r="C114" s="1047" t="s">
        <v>447</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31264</v>
      </c>
      <c r="AB114" s="1056"/>
      <c r="AC114" s="1056"/>
      <c r="AD114" s="1056"/>
      <c r="AE114" s="1057"/>
      <c r="AF114" s="1058">
        <v>34985</v>
      </c>
      <c r="AG114" s="1056"/>
      <c r="AH114" s="1056"/>
      <c r="AI114" s="1056"/>
      <c r="AJ114" s="1057"/>
      <c r="AK114" s="1058">
        <v>40860</v>
      </c>
      <c r="AL114" s="1056"/>
      <c r="AM114" s="1056"/>
      <c r="AN114" s="1056"/>
      <c r="AO114" s="1057"/>
      <c r="AP114" s="1059">
        <v>0.6</v>
      </c>
      <c r="AQ114" s="1060"/>
      <c r="AR114" s="1060"/>
      <c r="AS114" s="1060"/>
      <c r="AT114" s="1061"/>
      <c r="AU114" s="997"/>
      <c r="AV114" s="998"/>
      <c r="AW114" s="998"/>
      <c r="AX114" s="998"/>
      <c r="AY114" s="998"/>
      <c r="AZ114" s="1046" t="s">
        <v>448</v>
      </c>
      <c r="BA114" s="1047"/>
      <c r="BB114" s="1047"/>
      <c r="BC114" s="1047"/>
      <c r="BD114" s="1047"/>
      <c r="BE114" s="1047"/>
      <c r="BF114" s="1047"/>
      <c r="BG114" s="1047"/>
      <c r="BH114" s="1047"/>
      <c r="BI114" s="1047"/>
      <c r="BJ114" s="1047"/>
      <c r="BK114" s="1047"/>
      <c r="BL114" s="1047"/>
      <c r="BM114" s="1047"/>
      <c r="BN114" s="1047"/>
      <c r="BO114" s="1047"/>
      <c r="BP114" s="1048"/>
      <c r="BQ114" s="1016">
        <v>2231921</v>
      </c>
      <c r="BR114" s="1017"/>
      <c r="BS114" s="1017"/>
      <c r="BT114" s="1017"/>
      <c r="BU114" s="1017"/>
      <c r="BV114" s="1017">
        <v>2113464</v>
      </c>
      <c r="BW114" s="1017"/>
      <c r="BX114" s="1017"/>
      <c r="BY114" s="1017"/>
      <c r="BZ114" s="1017"/>
      <c r="CA114" s="1017">
        <v>2088211</v>
      </c>
      <c r="CB114" s="1017"/>
      <c r="CC114" s="1017"/>
      <c r="CD114" s="1017"/>
      <c r="CE114" s="1017"/>
      <c r="CF114" s="1011">
        <v>31.2</v>
      </c>
      <c r="CG114" s="1012"/>
      <c r="CH114" s="1012"/>
      <c r="CI114" s="1012"/>
      <c r="CJ114" s="1012"/>
      <c r="CK114" s="1042"/>
      <c r="CL114" s="1043"/>
      <c r="CM114" s="1013" t="s">
        <v>449</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434</v>
      </c>
      <c r="DH114" s="1056"/>
      <c r="DI114" s="1056"/>
      <c r="DJ114" s="1056"/>
      <c r="DK114" s="1057"/>
      <c r="DL114" s="1058" t="s">
        <v>436</v>
      </c>
      <c r="DM114" s="1056"/>
      <c r="DN114" s="1056"/>
      <c r="DO114" s="1056"/>
      <c r="DP114" s="1057"/>
      <c r="DQ114" s="1058" t="s">
        <v>434</v>
      </c>
      <c r="DR114" s="1056"/>
      <c r="DS114" s="1056"/>
      <c r="DT114" s="1056"/>
      <c r="DU114" s="1057"/>
      <c r="DV114" s="1059" t="s">
        <v>439</v>
      </c>
      <c r="DW114" s="1060"/>
      <c r="DX114" s="1060"/>
      <c r="DY114" s="1060"/>
      <c r="DZ114" s="1061"/>
    </row>
    <row r="115" spans="1:130" s="247" customFormat="1" ht="26.25" customHeight="1" x14ac:dyDescent="0.15">
      <c r="A115" s="1051"/>
      <c r="B115" s="1052"/>
      <c r="C115" s="1047" t="s">
        <v>450</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154684</v>
      </c>
      <c r="AB115" s="1031"/>
      <c r="AC115" s="1031"/>
      <c r="AD115" s="1031"/>
      <c r="AE115" s="1032"/>
      <c r="AF115" s="1033">
        <v>97156</v>
      </c>
      <c r="AG115" s="1031"/>
      <c r="AH115" s="1031"/>
      <c r="AI115" s="1031"/>
      <c r="AJ115" s="1032"/>
      <c r="AK115" s="1033">
        <v>165827</v>
      </c>
      <c r="AL115" s="1031"/>
      <c r="AM115" s="1031"/>
      <c r="AN115" s="1031"/>
      <c r="AO115" s="1032"/>
      <c r="AP115" s="1034">
        <v>2.5</v>
      </c>
      <c r="AQ115" s="1035"/>
      <c r="AR115" s="1035"/>
      <c r="AS115" s="1035"/>
      <c r="AT115" s="1036"/>
      <c r="AU115" s="997"/>
      <c r="AV115" s="998"/>
      <c r="AW115" s="998"/>
      <c r="AX115" s="998"/>
      <c r="AY115" s="998"/>
      <c r="AZ115" s="1046" t="s">
        <v>451</v>
      </c>
      <c r="BA115" s="1047"/>
      <c r="BB115" s="1047"/>
      <c r="BC115" s="1047"/>
      <c r="BD115" s="1047"/>
      <c r="BE115" s="1047"/>
      <c r="BF115" s="1047"/>
      <c r="BG115" s="1047"/>
      <c r="BH115" s="1047"/>
      <c r="BI115" s="1047"/>
      <c r="BJ115" s="1047"/>
      <c r="BK115" s="1047"/>
      <c r="BL115" s="1047"/>
      <c r="BM115" s="1047"/>
      <c r="BN115" s="1047"/>
      <c r="BO115" s="1047"/>
      <c r="BP115" s="1048"/>
      <c r="BQ115" s="1016" t="s">
        <v>439</v>
      </c>
      <c r="BR115" s="1017"/>
      <c r="BS115" s="1017"/>
      <c r="BT115" s="1017"/>
      <c r="BU115" s="1017"/>
      <c r="BV115" s="1017" t="s">
        <v>439</v>
      </c>
      <c r="BW115" s="1017"/>
      <c r="BX115" s="1017"/>
      <c r="BY115" s="1017"/>
      <c r="BZ115" s="1017"/>
      <c r="CA115" s="1017" t="s">
        <v>434</v>
      </c>
      <c r="CB115" s="1017"/>
      <c r="CC115" s="1017"/>
      <c r="CD115" s="1017"/>
      <c r="CE115" s="1017"/>
      <c r="CF115" s="1011" t="s">
        <v>436</v>
      </c>
      <c r="CG115" s="1012"/>
      <c r="CH115" s="1012"/>
      <c r="CI115" s="1012"/>
      <c r="CJ115" s="1012"/>
      <c r="CK115" s="1042"/>
      <c r="CL115" s="1043"/>
      <c r="CM115" s="1046" t="s">
        <v>452</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439</v>
      </c>
      <c r="DH115" s="1056"/>
      <c r="DI115" s="1056"/>
      <c r="DJ115" s="1056"/>
      <c r="DK115" s="1057"/>
      <c r="DL115" s="1058" t="s">
        <v>433</v>
      </c>
      <c r="DM115" s="1056"/>
      <c r="DN115" s="1056"/>
      <c r="DO115" s="1056"/>
      <c r="DP115" s="1057"/>
      <c r="DQ115" s="1058" t="s">
        <v>439</v>
      </c>
      <c r="DR115" s="1056"/>
      <c r="DS115" s="1056"/>
      <c r="DT115" s="1056"/>
      <c r="DU115" s="1057"/>
      <c r="DV115" s="1059" t="s">
        <v>434</v>
      </c>
      <c r="DW115" s="1060"/>
      <c r="DX115" s="1060"/>
      <c r="DY115" s="1060"/>
      <c r="DZ115" s="1061"/>
    </row>
    <row r="116" spans="1:130" s="247" customFormat="1" ht="26.25" customHeight="1" x14ac:dyDescent="0.15">
      <c r="A116" s="1053"/>
      <c r="B116" s="1054"/>
      <c r="C116" s="1062" t="s">
        <v>453</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433</v>
      </c>
      <c r="AB116" s="1056"/>
      <c r="AC116" s="1056"/>
      <c r="AD116" s="1056"/>
      <c r="AE116" s="1057"/>
      <c r="AF116" s="1058" t="s">
        <v>434</v>
      </c>
      <c r="AG116" s="1056"/>
      <c r="AH116" s="1056"/>
      <c r="AI116" s="1056"/>
      <c r="AJ116" s="1057"/>
      <c r="AK116" s="1058" t="s">
        <v>434</v>
      </c>
      <c r="AL116" s="1056"/>
      <c r="AM116" s="1056"/>
      <c r="AN116" s="1056"/>
      <c r="AO116" s="1057"/>
      <c r="AP116" s="1059" t="s">
        <v>434</v>
      </c>
      <c r="AQ116" s="1060"/>
      <c r="AR116" s="1060"/>
      <c r="AS116" s="1060"/>
      <c r="AT116" s="1061"/>
      <c r="AU116" s="997"/>
      <c r="AV116" s="998"/>
      <c r="AW116" s="998"/>
      <c r="AX116" s="998"/>
      <c r="AY116" s="998"/>
      <c r="AZ116" s="1064" t="s">
        <v>454</v>
      </c>
      <c r="BA116" s="1065"/>
      <c r="BB116" s="1065"/>
      <c r="BC116" s="1065"/>
      <c r="BD116" s="1065"/>
      <c r="BE116" s="1065"/>
      <c r="BF116" s="1065"/>
      <c r="BG116" s="1065"/>
      <c r="BH116" s="1065"/>
      <c r="BI116" s="1065"/>
      <c r="BJ116" s="1065"/>
      <c r="BK116" s="1065"/>
      <c r="BL116" s="1065"/>
      <c r="BM116" s="1065"/>
      <c r="BN116" s="1065"/>
      <c r="BO116" s="1065"/>
      <c r="BP116" s="1066"/>
      <c r="BQ116" s="1016" t="s">
        <v>436</v>
      </c>
      <c r="BR116" s="1017"/>
      <c r="BS116" s="1017"/>
      <c r="BT116" s="1017"/>
      <c r="BU116" s="1017"/>
      <c r="BV116" s="1017" t="s">
        <v>436</v>
      </c>
      <c r="BW116" s="1017"/>
      <c r="BX116" s="1017"/>
      <c r="BY116" s="1017"/>
      <c r="BZ116" s="1017"/>
      <c r="CA116" s="1017" t="s">
        <v>436</v>
      </c>
      <c r="CB116" s="1017"/>
      <c r="CC116" s="1017"/>
      <c r="CD116" s="1017"/>
      <c r="CE116" s="1017"/>
      <c r="CF116" s="1011" t="s">
        <v>434</v>
      </c>
      <c r="CG116" s="1012"/>
      <c r="CH116" s="1012"/>
      <c r="CI116" s="1012"/>
      <c r="CJ116" s="1012"/>
      <c r="CK116" s="1042"/>
      <c r="CL116" s="1043"/>
      <c r="CM116" s="1013" t="s">
        <v>455</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434</v>
      </c>
      <c r="DH116" s="1056"/>
      <c r="DI116" s="1056"/>
      <c r="DJ116" s="1056"/>
      <c r="DK116" s="1057"/>
      <c r="DL116" s="1058" t="s">
        <v>439</v>
      </c>
      <c r="DM116" s="1056"/>
      <c r="DN116" s="1056"/>
      <c r="DO116" s="1056"/>
      <c r="DP116" s="1057"/>
      <c r="DQ116" s="1058" t="s">
        <v>434</v>
      </c>
      <c r="DR116" s="1056"/>
      <c r="DS116" s="1056"/>
      <c r="DT116" s="1056"/>
      <c r="DU116" s="1057"/>
      <c r="DV116" s="1059" t="s">
        <v>436</v>
      </c>
      <c r="DW116" s="1060"/>
      <c r="DX116" s="1060"/>
      <c r="DY116" s="1060"/>
      <c r="DZ116" s="1061"/>
    </row>
    <row r="117" spans="1:130" s="247" customFormat="1" ht="26.25" customHeight="1" x14ac:dyDescent="0.15">
      <c r="A117" s="1001" t="s">
        <v>186</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456</v>
      </c>
      <c r="Z117" s="983"/>
      <c r="AA117" s="1073">
        <v>1755932</v>
      </c>
      <c r="AB117" s="1074"/>
      <c r="AC117" s="1074"/>
      <c r="AD117" s="1074"/>
      <c r="AE117" s="1075"/>
      <c r="AF117" s="1076">
        <v>1693946</v>
      </c>
      <c r="AG117" s="1074"/>
      <c r="AH117" s="1074"/>
      <c r="AI117" s="1074"/>
      <c r="AJ117" s="1075"/>
      <c r="AK117" s="1076">
        <v>1725330</v>
      </c>
      <c r="AL117" s="1074"/>
      <c r="AM117" s="1074"/>
      <c r="AN117" s="1074"/>
      <c r="AO117" s="1075"/>
      <c r="AP117" s="1077"/>
      <c r="AQ117" s="1078"/>
      <c r="AR117" s="1078"/>
      <c r="AS117" s="1078"/>
      <c r="AT117" s="1079"/>
      <c r="AU117" s="997"/>
      <c r="AV117" s="998"/>
      <c r="AW117" s="998"/>
      <c r="AX117" s="998"/>
      <c r="AY117" s="998"/>
      <c r="AZ117" s="1064" t="s">
        <v>457</v>
      </c>
      <c r="BA117" s="1065"/>
      <c r="BB117" s="1065"/>
      <c r="BC117" s="1065"/>
      <c r="BD117" s="1065"/>
      <c r="BE117" s="1065"/>
      <c r="BF117" s="1065"/>
      <c r="BG117" s="1065"/>
      <c r="BH117" s="1065"/>
      <c r="BI117" s="1065"/>
      <c r="BJ117" s="1065"/>
      <c r="BK117" s="1065"/>
      <c r="BL117" s="1065"/>
      <c r="BM117" s="1065"/>
      <c r="BN117" s="1065"/>
      <c r="BO117" s="1065"/>
      <c r="BP117" s="1066"/>
      <c r="BQ117" s="1016" t="s">
        <v>127</v>
      </c>
      <c r="BR117" s="1017"/>
      <c r="BS117" s="1017"/>
      <c r="BT117" s="1017"/>
      <c r="BU117" s="1017"/>
      <c r="BV117" s="1017" t="s">
        <v>127</v>
      </c>
      <c r="BW117" s="1017"/>
      <c r="BX117" s="1017"/>
      <c r="BY117" s="1017"/>
      <c r="BZ117" s="1017"/>
      <c r="CA117" s="1017" t="s">
        <v>458</v>
      </c>
      <c r="CB117" s="1017"/>
      <c r="CC117" s="1017"/>
      <c r="CD117" s="1017"/>
      <c r="CE117" s="1017"/>
      <c r="CF117" s="1011" t="s">
        <v>459</v>
      </c>
      <c r="CG117" s="1012"/>
      <c r="CH117" s="1012"/>
      <c r="CI117" s="1012"/>
      <c r="CJ117" s="1012"/>
      <c r="CK117" s="1042"/>
      <c r="CL117" s="1043"/>
      <c r="CM117" s="1013" t="s">
        <v>460</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461</v>
      </c>
      <c r="DH117" s="1056"/>
      <c r="DI117" s="1056"/>
      <c r="DJ117" s="1056"/>
      <c r="DK117" s="1057"/>
      <c r="DL117" s="1058" t="s">
        <v>458</v>
      </c>
      <c r="DM117" s="1056"/>
      <c r="DN117" s="1056"/>
      <c r="DO117" s="1056"/>
      <c r="DP117" s="1057"/>
      <c r="DQ117" s="1058" t="s">
        <v>458</v>
      </c>
      <c r="DR117" s="1056"/>
      <c r="DS117" s="1056"/>
      <c r="DT117" s="1056"/>
      <c r="DU117" s="1057"/>
      <c r="DV117" s="1059" t="s">
        <v>461</v>
      </c>
      <c r="DW117" s="1060"/>
      <c r="DX117" s="1060"/>
      <c r="DY117" s="1060"/>
      <c r="DZ117" s="1061"/>
    </row>
    <row r="118" spans="1:130" s="247" customFormat="1" ht="26.25" customHeight="1" x14ac:dyDescent="0.15">
      <c r="A118" s="1001" t="s">
        <v>428</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426</v>
      </c>
      <c r="AB118" s="982"/>
      <c r="AC118" s="982"/>
      <c r="AD118" s="982"/>
      <c r="AE118" s="983"/>
      <c r="AF118" s="981" t="s">
        <v>306</v>
      </c>
      <c r="AG118" s="982"/>
      <c r="AH118" s="982"/>
      <c r="AI118" s="982"/>
      <c r="AJ118" s="983"/>
      <c r="AK118" s="981" t="s">
        <v>305</v>
      </c>
      <c r="AL118" s="982"/>
      <c r="AM118" s="982"/>
      <c r="AN118" s="982"/>
      <c r="AO118" s="983"/>
      <c r="AP118" s="1068" t="s">
        <v>427</v>
      </c>
      <c r="AQ118" s="1069"/>
      <c r="AR118" s="1069"/>
      <c r="AS118" s="1069"/>
      <c r="AT118" s="1070"/>
      <c r="AU118" s="997"/>
      <c r="AV118" s="998"/>
      <c r="AW118" s="998"/>
      <c r="AX118" s="998"/>
      <c r="AY118" s="998"/>
      <c r="AZ118" s="1071" t="s">
        <v>462</v>
      </c>
      <c r="BA118" s="1062"/>
      <c r="BB118" s="1062"/>
      <c r="BC118" s="1062"/>
      <c r="BD118" s="1062"/>
      <c r="BE118" s="1062"/>
      <c r="BF118" s="1062"/>
      <c r="BG118" s="1062"/>
      <c r="BH118" s="1062"/>
      <c r="BI118" s="1062"/>
      <c r="BJ118" s="1062"/>
      <c r="BK118" s="1062"/>
      <c r="BL118" s="1062"/>
      <c r="BM118" s="1062"/>
      <c r="BN118" s="1062"/>
      <c r="BO118" s="1062"/>
      <c r="BP118" s="1063"/>
      <c r="BQ118" s="1094" t="s">
        <v>458</v>
      </c>
      <c r="BR118" s="1095"/>
      <c r="BS118" s="1095"/>
      <c r="BT118" s="1095"/>
      <c r="BU118" s="1095"/>
      <c r="BV118" s="1095" t="s">
        <v>458</v>
      </c>
      <c r="BW118" s="1095"/>
      <c r="BX118" s="1095"/>
      <c r="BY118" s="1095"/>
      <c r="BZ118" s="1095"/>
      <c r="CA118" s="1095" t="s">
        <v>127</v>
      </c>
      <c r="CB118" s="1095"/>
      <c r="CC118" s="1095"/>
      <c r="CD118" s="1095"/>
      <c r="CE118" s="1095"/>
      <c r="CF118" s="1011" t="s">
        <v>127</v>
      </c>
      <c r="CG118" s="1012"/>
      <c r="CH118" s="1012"/>
      <c r="CI118" s="1012"/>
      <c r="CJ118" s="1012"/>
      <c r="CK118" s="1042"/>
      <c r="CL118" s="1043"/>
      <c r="CM118" s="1013" t="s">
        <v>463</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464</v>
      </c>
      <c r="DH118" s="1056"/>
      <c r="DI118" s="1056"/>
      <c r="DJ118" s="1056"/>
      <c r="DK118" s="1057"/>
      <c r="DL118" s="1058" t="s">
        <v>465</v>
      </c>
      <c r="DM118" s="1056"/>
      <c r="DN118" s="1056"/>
      <c r="DO118" s="1056"/>
      <c r="DP118" s="1057"/>
      <c r="DQ118" s="1058" t="s">
        <v>466</v>
      </c>
      <c r="DR118" s="1056"/>
      <c r="DS118" s="1056"/>
      <c r="DT118" s="1056"/>
      <c r="DU118" s="1057"/>
      <c r="DV118" s="1059" t="s">
        <v>466</v>
      </c>
      <c r="DW118" s="1060"/>
      <c r="DX118" s="1060"/>
      <c r="DY118" s="1060"/>
      <c r="DZ118" s="1061"/>
    </row>
    <row r="119" spans="1:130" s="247" customFormat="1" ht="26.25" customHeight="1" x14ac:dyDescent="0.15">
      <c r="A119" s="1155" t="s">
        <v>431</v>
      </c>
      <c r="B119" s="1041"/>
      <c r="C119" s="1020" t="s">
        <v>432</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127</v>
      </c>
      <c r="AB119" s="989"/>
      <c r="AC119" s="989"/>
      <c r="AD119" s="989"/>
      <c r="AE119" s="990"/>
      <c r="AF119" s="991" t="s">
        <v>458</v>
      </c>
      <c r="AG119" s="989"/>
      <c r="AH119" s="989"/>
      <c r="AI119" s="989"/>
      <c r="AJ119" s="990"/>
      <c r="AK119" s="991" t="s">
        <v>458</v>
      </c>
      <c r="AL119" s="989"/>
      <c r="AM119" s="989"/>
      <c r="AN119" s="989"/>
      <c r="AO119" s="990"/>
      <c r="AP119" s="992" t="s">
        <v>465</v>
      </c>
      <c r="AQ119" s="993"/>
      <c r="AR119" s="993"/>
      <c r="AS119" s="993"/>
      <c r="AT119" s="994"/>
      <c r="AU119" s="999"/>
      <c r="AV119" s="1000"/>
      <c r="AW119" s="1000"/>
      <c r="AX119" s="1000"/>
      <c r="AY119" s="1000"/>
      <c r="AZ119" s="278" t="s">
        <v>186</v>
      </c>
      <c r="BA119" s="278"/>
      <c r="BB119" s="278"/>
      <c r="BC119" s="278"/>
      <c r="BD119" s="278"/>
      <c r="BE119" s="278"/>
      <c r="BF119" s="278"/>
      <c r="BG119" s="278"/>
      <c r="BH119" s="278"/>
      <c r="BI119" s="278"/>
      <c r="BJ119" s="278"/>
      <c r="BK119" s="278"/>
      <c r="BL119" s="278"/>
      <c r="BM119" s="278"/>
      <c r="BN119" s="278"/>
      <c r="BO119" s="1072" t="s">
        <v>467</v>
      </c>
      <c r="BP119" s="1103"/>
      <c r="BQ119" s="1094">
        <v>18232565</v>
      </c>
      <c r="BR119" s="1095"/>
      <c r="BS119" s="1095"/>
      <c r="BT119" s="1095"/>
      <c r="BU119" s="1095"/>
      <c r="BV119" s="1095">
        <v>17755102</v>
      </c>
      <c r="BW119" s="1095"/>
      <c r="BX119" s="1095"/>
      <c r="BY119" s="1095"/>
      <c r="BZ119" s="1095"/>
      <c r="CA119" s="1095">
        <v>18145752</v>
      </c>
      <c r="CB119" s="1095"/>
      <c r="CC119" s="1095"/>
      <c r="CD119" s="1095"/>
      <c r="CE119" s="1095"/>
      <c r="CF119" s="1096"/>
      <c r="CG119" s="1097"/>
      <c r="CH119" s="1097"/>
      <c r="CI119" s="1097"/>
      <c r="CJ119" s="1098"/>
      <c r="CK119" s="1044"/>
      <c r="CL119" s="1045"/>
      <c r="CM119" s="1099" t="s">
        <v>468</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57000</v>
      </c>
      <c r="DH119" s="1081"/>
      <c r="DI119" s="1081"/>
      <c r="DJ119" s="1081"/>
      <c r="DK119" s="1082"/>
      <c r="DL119" s="1080">
        <v>38000</v>
      </c>
      <c r="DM119" s="1081"/>
      <c r="DN119" s="1081"/>
      <c r="DO119" s="1081"/>
      <c r="DP119" s="1082"/>
      <c r="DQ119" s="1080">
        <v>41000</v>
      </c>
      <c r="DR119" s="1081"/>
      <c r="DS119" s="1081"/>
      <c r="DT119" s="1081"/>
      <c r="DU119" s="1082"/>
      <c r="DV119" s="1083">
        <v>0.6</v>
      </c>
      <c r="DW119" s="1084"/>
      <c r="DX119" s="1084"/>
      <c r="DY119" s="1084"/>
      <c r="DZ119" s="1085"/>
    </row>
    <row r="120" spans="1:130" s="247" customFormat="1" ht="26.25" customHeight="1" x14ac:dyDescent="0.15">
      <c r="A120" s="1156"/>
      <c r="B120" s="1043"/>
      <c r="C120" s="1013" t="s">
        <v>438</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458</v>
      </c>
      <c r="AB120" s="1056"/>
      <c r="AC120" s="1056"/>
      <c r="AD120" s="1056"/>
      <c r="AE120" s="1057"/>
      <c r="AF120" s="1058" t="s">
        <v>458</v>
      </c>
      <c r="AG120" s="1056"/>
      <c r="AH120" s="1056"/>
      <c r="AI120" s="1056"/>
      <c r="AJ120" s="1057"/>
      <c r="AK120" s="1058" t="s">
        <v>458</v>
      </c>
      <c r="AL120" s="1056"/>
      <c r="AM120" s="1056"/>
      <c r="AN120" s="1056"/>
      <c r="AO120" s="1057"/>
      <c r="AP120" s="1059" t="s">
        <v>127</v>
      </c>
      <c r="AQ120" s="1060"/>
      <c r="AR120" s="1060"/>
      <c r="AS120" s="1060"/>
      <c r="AT120" s="1061"/>
      <c r="AU120" s="1086" t="s">
        <v>469</v>
      </c>
      <c r="AV120" s="1087"/>
      <c r="AW120" s="1087"/>
      <c r="AX120" s="1087"/>
      <c r="AY120" s="1088"/>
      <c r="AZ120" s="1037" t="s">
        <v>470</v>
      </c>
      <c r="BA120" s="986"/>
      <c r="BB120" s="986"/>
      <c r="BC120" s="986"/>
      <c r="BD120" s="986"/>
      <c r="BE120" s="986"/>
      <c r="BF120" s="986"/>
      <c r="BG120" s="986"/>
      <c r="BH120" s="986"/>
      <c r="BI120" s="986"/>
      <c r="BJ120" s="986"/>
      <c r="BK120" s="986"/>
      <c r="BL120" s="986"/>
      <c r="BM120" s="986"/>
      <c r="BN120" s="986"/>
      <c r="BO120" s="986"/>
      <c r="BP120" s="987"/>
      <c r="BQ120" s="1023">
        <v>3096297</v>
      </c>
      <c r="BR120" s="1024"/>
      <c r="BS120" s="1024"/>
      <c r="BT120" s="1024"/>
      <c r="BU120" s="1024"/>
      <c r="BV120" s="1024">
        <v>2816938</v>
      </c>
      <c r="BW120" s="1024"/>
      <c r="BX120" s="1024"/>
      <c r="BY120" s="1024"/>
      <c r="BZ120" s="1024"/>
      <c r="CA120" s="1024">
        <v>2598990</v>
      </c>
      <c r="CB120" s="1024"/>
      <c r="CC120" s="1024"/>
      <c r="CD120" s="1024"/>
      <c r="CE120" s="1024"/>
      <c r="CF120" s="1038">
        <v>38.9</v>
      </c>
      <c r="CG120" s="1039"/>
      <c r="CH120" s="1039"/>
      <c r="CI120" s="1039"/>
      <c r="CJ120" s="1039"/>
      <c r="CK120" s="1104" t="s">
        <v>471</v>
      </c>
      <c r="CL120" s="1105"/>
      <c r="CM120" s="1105"/>
      <c r="CN120" s="1105"/>
      <c r="CO120" s="1106"/>
      <c r="CP120" s="1112" t="s">
        <v>472</v>
      </c>
      <c r="CQ120" s="1113"/>
      <c r="CR120" s="1113"/>
      <c r="CS120" s="1113"/>
      <c r="CT120" s="1113"/>
      <c r="CU120" s="1113"/>
      <c r="CV120" s="1113"/>
      <c r="CW120" s="1113"/>
      <c r="CX120" s="1113"/>
      <c r="CY120" s="1113"/>
      <c r="CZ120" s="1113"/>
      <c r="DA120" s="1113"/>
      <c r="DB120" s="1113"/>
      <c r="DC120" s="1113"/>
      <c r="DD120" s="1113"/>
      <c r="DE120" s="1113"/>
      <c r="DF120" s="1114"/>
      <c r="DG120" s="1023">
        <v>3258455</v>
      </c>
      <c r="DH120" s="1024"/>
      <c r="DI120" s="1024"/>
      <c r="DJ120" s="1024"/>
      <c r="DK120" s="1024"/>
      <c r="DL120" s="1024">
        <v>3157342</v>
      </c>
      <c r="DM120" s="1024"/>
      <c r="DN120" s="1024"/>
      <c r="DO120" s="1024"/>
      <c r="DP120" s="1024"/>
      <c r="DQ120" s="1024">
        <v>2912553</v>
      </c>
      <c r="DR120" s="1024"/>
      <c r="DS120" s="1024"/>
      <c r="DT120" s="1024"/>
      <c r="DU120" s="1024"/>
      <c r="DV120" s="1025">
        <v>43.5</v>
      </c>
      <c r="DW120" s="1025"/>
      <c r="DX120" s="1025"/>
      <c r="DY120" s="1025"/>
      <c r="DZ120" s="1026"/>
    </row>
    <row r="121" spans="1:130" s="247" customFormat="1" ht="26.25" customHeight="1" x14ac:dyDescent="0.15">
      <c r="A121" s="1156"/>
      <c r="B121" s="1043"/>
      <c r="C121" s="1064" t="s">
        <v>473</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464</v>
      </c>
      <c r="AB121" s="1056"/>
      <c r="AC121" s="1056"/>
      <c r="AD121" s="1056"/>
      <c r="AE121" s="1057"/>
      <c r="AF121" s="1058" t="s">
        <v>458</v>
      </c>
      <c r="AG121" s="1056"/>
      <c r="AH121" s="1056"/>
      <c r="AI121" s="1056"/>
      <c r="AJ121" s="1057"/>
      <c r="AK121" s="1058" t="s">
        <v>127</v>
      </c>
      <c r="AL121" s="1056"/>
      <c r="AM121" s="1056"/>
      <c r="AN121" s="1056"/>
      <c r="AO121" s="1057"/>
      <c r="AP121" s="1059" t="s">
        <v>458</v>
      </c>
      <c r="AQ121" s="1060"/>
      <c r="AR121" s="1060"/>
      <c r="AS121" s="1060"/>
      <c r="AT121" s="1061"/>
      <c r="AU121" s="1089"/>
      <c r="AV121" s="1090"/>
      <c r="AW121" s="1090"/>
      <c r="AX121" s="1090"/>
      <c r="AY121" s="1091"/>
      <c r="AZ121" s="1046" t="s">
        <v>474</v>
      </c>
      <c r="BA121" s="1047"/>
      <c r="BB121" s="1047"/>
      <c r="BC121" s="1047"/>
      <c r="BD121" s="1047"/>
      <c r="BE121" s="1047"/>
      <c r="BF121" s="1047"/>
      <c r="BG121" s="1047"/>
      <c r="BH121" s="1047"/>
      <c r="BI121" s="1047"/>
      <c r="BJ121" s="1047"/>
      <c r="BK121" s="1047"/>
      <c r="BL121" s="1047"/>
      <c r="BM121" s="1047"/>
      <c r="BN121" s="1047"/>
      <c r="BO121" s="1047"/>
      <c r="BP121" s="1048"/>
      <c r="BQ121" s="1016">
        <v>1651953</v>
      </c>
      <c r="BR121" s="1017"/>
      <c r="BS121" s="1017"/>
      <c r="BT121" s="1017"/>
      <c r="BU121" s="1017"/>
      <c r="BV121" s="1017">
        <v>1717701</v>
      </c>
      <c r="BW121" s="1017"/>
      <c r="BX121" s="1017"/>
      <c r="BY121" s="1017"/>
      <c r="BZ121" s="1017"/>
      <c r="CA121" s="1017">
        <v>1780378</v>
      </c>
      <c r="CB121" s="1017"/>
      <c r="CC121" s="1017"/>
      <c r="CD121" s="1017"/>
      <c r="CE121" s="1017"/>
      <c r="CF121" s="1011">
        <v>26.6</v>
      </c>
      <c r="CG121" s="1012"/>
      <c r="CH121" s="1012"/>
      <c r="CI121" s="1012"/>
      <c r="CJ121" s="1012"/>
      <c r="CK121" s="1107"/>
      <c r="CL121" s="1108"/>
      <c r="CM121" s="1108"/>
      <c r="CN121" s="1108"/>
      <c r="CO121" s="1109"/>
      <c r="CP121" s="1117" t="s">
        <v>475</v>
      </c>
      <c r="CQ121" s="1118"/>
      <c r="CR121" s="1118"/>
      <c r="CS121" s="1118"/>
      <c r="CT121" s="1118"/>
      <c r="CU121" s="1118"/>
      <c r="CV121" s="1118"/>
      <c r="CW121" s="1118"/>
      <c r="CX121" s="1118"/>
      <c r="CY121" s="1118"/>
      <c r="CZ121" s="1118"/>
      <c r="DA121" s="1118"/>
      <c r="DB121" s="1118"/>
      <c r="DC121" s="1118"/>
      <c r="DD121" s="1118"/>
      <c r="DE121" s="1118"/>
      <c r="DF121" s="1119"/>
      <c r="DG121" s="1016">
        <v>320104</v>
      </c>
      <c r="DH121" s="1017"/>
      <c r="DI121" s="1017"/>
      <c r="DJ121" s="1017"/>
      <c r="DK121" s="1017"/>
      <c r="DL121" s="1017">
        <v>289074</v>
      </c>
      <c r="DM121" s="1017"/>
      <c r="DN121" s="1017"/>
      <c r="DO121" s="1017"/>
      <c r="DP121" s="1017"/>
      <c r="DQ121" s="1017">
        <v>256343</v>
      </c>
      <c r="DR121" s="1017"/>
      <c r="DS121" s="1017"/>
      <c r="DT121" s="1017"/>
      <c r="DU121" s="1017"/>
      <c r="DV121" s="1018">
        <v>3.8</v>
      </c>
      <c r="DW121" s="1018"/>
      <c r="DX121" s="1018"/>
      <c r="DY121" s="1018"/>
      <c r="DZ121" s="1019"/>
    </row>
    <row r="122" spans="1:130" s="247" customFormat="1" ht="26.25" customHeight="1" x14ac:dyDescent="0.15">
      <c r="A122" s="1156"/>
      <c r="B122" s="1043"/>
      <c r="C122" s="1013" t="s">
        <v>449</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476</v>
      </c>
      <c r="AB122" s="1056"/>
      <c r="AC122" s="1056"/>
      <c r="AD122" s="1056"/>
      <c r="AE122" s="1057"/>
      <c r="AF122" s="1058" t="s">
        <v>127</v>
      </c>
      <c r="AG122" s="1056"/>
      <c r="AH122" s="1056"/>
      <c r="AI122" s="1056"/>
      <c r="AJ122" s="1057"/>
      <c r="AK122" s="1058" t="s">
        <v>476</v>
      </c>
      <c r="AL122" s="1056"/>
      <c r="AM122" s="1056"/>
      <c r="AN122" s="1056"/>
      <c r="AO122" s="1057"/>
      <c r="AP122" s="1059" t="s">
        <v>476</v>
      </c>
      <c r="AQ122" s="1060"/>
      <c r="AR122" s="1060"/>
      <c r="AS122" s="1060"/>
      <c r="AT122" s="1061"/>
      <c r="AU122" s="1089"/>
      <c r="AV122" s="1090"/>
      <c r="AW122" s="1090"/>
      <c r="AX122" s="1090"/>
      <c r="AY122" s="1091"/>
      <c r="AZ122" s="1071" t="s">
        <v>477</v>
      </c>
      <c r="BA122" s="1062"/>
      <c r="BB122" s="1062"/>
      <c r="BC122" s="1062"/>
      <c r="BD122" s="1062"/>
      <c r="BE122" s="1062"/>
      <c r="BF122" s="1062"/>
      <c r="BG122" s="1062"/>
      <c r="BH122" s="1062"/>
      <c r="BI122" s="1062"/>
      <c r="BJ122" s="1062"/>
      <c r="BK122" s="1062"/>
      <c r="BL122" s="1062"/>
      <c r="BM122" s="1062"/>
      <c r="BN122" s="1062"/>
      <c r="BO122" s="1062"/>
      <c r="BP122" s="1063"/>
      <c r="BQ122" s="1094">
        <v>10403175</v>
      </c>
      <c r="BR122" s="1095"/>
      <c r="BS122" s="1095"/>
      <c r="BT122" s="1095"/>
      <c r="BU122" s="1095"/>
      <c r="BV122" s="1095">
        <v>10350253</v>
      </c>
      <c r="BW122" s="1095"/>
      <c r="BX122" s="1095"/>
      <c r="BY122" s="1095"/>
      <c r="BZ122" s="1095"/>
      <c r="CA122" s="1095">
        <v>10401793</v>
      </c>
      <c r="CB122" s="1095"/>
      <c r="CC122" s="1095"/>
      <c r="CD122" s="1095"/>
      <c r="CE122" s="1095"/>
      <c r="CF122" s="1115">
        <v>155.5</v>
      </c>
      <c r="CG122" s="1116"/>
      <c r="CH122" s="1116"/>
      <c r="CI122" s="1116"/>
      <c r="CJ122" s="1116"/>
      <c r="CK122" s="1107"/>
      <c r="CL122" s="1108"/>
      <c r="CM122" s="1108"/>
      <c r="CN122" s="1108"/>
      <c r="CO122" s="1109"/>
      <c r="CP122" s="1117" t="s">
        <v>478</v>
      </c>
      <c r="CQ122" s="1118"/>
      <c r="CR122" s="1118"/>
      <c r="CS122" s="1118"/>
      <c r="CT122" s="1118"/>
      <c r="CU122" s="1118"/>
      <c r="CV122" s="1118"/>
      <c r="CW122" s="1118"/>
      <c r="CX122" s="1118"/>
      <c r="CY122" s="1118"/>
      <c r="CZ122" s="1118"/>
      <c r="DA122" s="1118"/>
      <c r="DB122" s="1118"/>
      <c r="DC122" s="1118"/>
      <c r="DD122" s="1118"/>
      <c r="DE122" s="1118"/>
      <c r="DF122" s="1119"/>
      <c r="DG122" s="1016">
        <v>47557</v>
      </c>
      <c r="DH122" s="1017"/>
      <c r="DI122" s="1017"/>
      <c r="DJ122" s="1017"/>
      <c r="DK122" s="1017"/>
      <c r="DL122" s="1017">
        <v>50092</v>
      </c>
      <c r="DM122" s="1017"/>
      <c r="DN122" s="1017"/>
      <c r="DO122" s="1017"/>
      <c r="DP122" s="1017"/>
      <c r="DQ122" s="1017">
        <v>46737</v>
      </c>
      <c r="DR122" s="1017"/>
      <c r="DS122" s="1017"/>
      <c r="DT122" s="1017"/>
      <c r="DU122" s="1017"/>
      <c r="DV122" s="1018">
        <v>0.7</v>
      </c>
      <c r="DW122" s="1018"/>
      <c r="DX122" s="1018"/>
      <c r="DY122" s="1018"/>
      <c r="DZ122" s="1019"/>
    </row>
    <row r="123" spans="1:130" s="247" customFormat="1" ht="26.25" customHeight="1" x14ac:dyDescent="0.15">
      <c r="A123" s="1156"/>
      <c r="B123" s="1043"/>
      <c r="C123" s="1013" t="s">
        <v>455</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458</v>
      </c>
      <c r="AB123" s="1056"/>
      <c r="AC123" s="1056"/>
      <c r="AD123" s="1056"/>
      <c r="AE123" s="1057"/>
      <c r="AF123" s="1058" t="s">
        <v>461</v>
      </c>
      <c r="AG123" s="1056"/>
      <c r="AH123" s="1056"/>
      <c r="AI123" s="1056"/>
      <c r="AJ123" s="1057"/>
      <c r="AK123" s="1058" t="s">
        <v>458</v>
      </c>
      <c r="AL123" s="1056"/>
      <c r="AM123" s="1056"/>
      <c r="AN123" s="1056"/>
      <c r="AO123" s="1057"/>
      <c r="AP123" s="1059" t="s">
        <v>461</v>
      </c>
      <c r="AQ123" s="1060"/>
      <c r="AR123" s="1060"/>
      <c r="AS123" s="1060"/>
      <c r="AT123" s="1061"/>
      <c r="AU123" s="1092"/>
      <c r="AV123" s="1093"/>
      <c r="AW123" s="1093"/>
      <c r="AX123" s="1093"/>
      <c r="AY123" s="1093"/>
      <c r="AZ123" s="278" t="s">
        <v>186</v>
      </c>
      <c r="BA123" s="278"/>
      <c r="BB123" s="278"/>
      <c r="BC123" s="278"/>
      <c r="BD123" s="278"/>
      <c r="BE123" s="278"/>
      <c r="BF123" s="278"/>
      <c r="BG123" s="278"/>
      <c r="BH123" s="278"/>
      <c r="BI123" s="278"/>
      <c r="BJ123" s="278"/>
      <c r="BK123" s="278"/>
      <c r="BL123" s="278"/>
      <c r="BM123" s="278"/>
      <c r="BN123" s="278"/>
      <c r="BO123" s="1072" t="s">
        <v>479</v>
      </c>
      <c r="BP123" s="1103"/>
      <c r="BQ123" s="1162">
        <v>15151425</v>
      </c>
      <c r="BR123" s="1163"/>
      <c r="BS123" s="1163"/>
      <c r="BT123" s="1163"/>
      <c r="BU123" s="1163"/>
      <c r="BV123" s="1163">
        <v>14884892</v>
      </c>
      <c r="BW123" s="1163"/>
      <c r="BX123" s="1163"/>
      <c r="BY123" s="1163"/>
      <c r="BZ123" s="1163"/>
      <c r="CA123" s="1163">
        <v>14781161</v>
      </c>
      <c r="CB123" s="1163"/>
      <c r="CC123" s="1163"/>
      <c r="CD123" s="1163"/>
      <c r="CE123" s="1163"/>
      <c r="CF123" s="1096"/>
      <c r="CG123" s="1097"/>
      <c r="CH123" s="1097"/>
      <c r="CI123" s="1097"/>
      <c r="CJ123" s="1098"/>
      <c r="CK123" s="1107"/>
      <c r="CL123" s="1108"/>
      <c r="CM123" s="1108"/>
      <c r="CN123" s="1108"/>
      <c r="CO123" s="1109"/>
      <c r="CP123" s="1117"/>
      <c r="CQ123" s="1118"/>
      <c r="CR123" s="1118"/>
      <c r="CS123" s="1118"/>
      <c r="CT123" s="1118"/>
      <c r="CU123" s="1118"/>
      <c r="CV123" s="1118"/>
      <c r="CW123" s="1118"/>
      <c r="CX123" s="1118"/>
      <c r="CY123" s="1118"/>
      <c r="CZ123" s="1118"/>
      <c r="DA123" s="1118"/>
      <c r="DB123" s="1118"/>
      <c r="DC123" s="1118"/>
      <c r="DD123" s="1118"/>
      <c r="DE123" s="1118"/>
      <c r="DF123" s="1119"/>
      <c r="DG123" s="1055"/>
      <c r="DH123" s="1056"/>
      <c r="DI123" s="1056"/>
      <c r="DJ123" s="1056"/>
      <c r="DK123" s="1057"/>
      <c r="DL123" s="1058"/>
      <c r="DM123" s="1056"/>
      <c r="DN123" s="1056"/>
      <c r="DO123" s="1056"/>
      <c r="DP123" s="1057"/>
      <c r="DQ123" s="1058"/>
      <c r="DR123" s="1056"/>
      <c r="DS123" s="1056"/>
      <c r="DT123" s="1056"/>
      <c r="DU123" s="1057"/>
      <c r="DV123" s="1059"/>
      <c r="DW123" s="1060"/>
      <c r="DX123" s="1060"/>
      <c r="DY123" s="1060"/>
      <c r="DZ123" s="1061"/>
    </row>
    <row r="124" spans="1:130" s="247" customFormat="1" ht="26.25" customHeight="1" thickBot="1" x14ac:dyDescent="0.2">
      <c r="A124" s="1156"/>
      <c r="B124" s="1043"/>
      <c r="C124" s="1013" t="s">
        <v>460</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458</v>
      </c>
      <c r="AB124" s="1056"/>
      <c r="AC124" s="1056"/>
      <c r="AD124" s="1056"/>
      <c r="AE124" s="1057"/>
      <c r="AF124" s="1058" t="s">
        <v>458</v>
      </c>
      <c r="AG124" s="1056"/>
      <c r="AH124" s="1056"/>
      <c r="AI124" s="1056"/>
      <c r="AJ124" s="1057"/>
      <c r="AK124" s="1058" t="s">
        <v>458</v>
      </c>
      <c r="AL124" s="1056"/>
      <c r="AM124" s="1056"/>
      <c r="AN124" s="1056"/>
      <c r="AO124" s="1057"/>
      <c r="AP124" s="1059" t="s">
        <v>458</v>
      </c>
      <c r="AQ124" s="1060"/>
      <c r="AR124" s="1060"/>
      <c r="AS124" s="1060"/>
      <c r="AT124" s="1061"/>
      <c r="AU124" s="1158" t="s">
        <v>480</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46.3</v>
      </c>
      <c r="BR124" s="1125"/>
      <c r="BS124" s="1125"/>
      <c r="BT124" s="1125"/>
      <c r="BU124" s="1125"/>
      <c r="BV124" s="1125">
        <v>43.1</v>
      </c>
      <c r="BW124" s="1125"/>
      <c r="BX124" s="1125"/>
      <c r="BY124" s="1125"/>
      <c r="BZ124" s="1125"/>
      <c r="CA124" s="1125">
        <v>50.2</v>
      </c>
      <c r="CB124" s="1125"/>
      <c r="CC124" s="1125"/>
      <c r="CD124" s="1125"/>
      <c r="CE124" s="1125"/>
      <c r="CF124" s="1126"/>
      <c r="CG124" s="1127"/>
      <c r="CH124" s="1127"/>
      <c r="CI124" s="1127"/>
      <c r="CJ124" s="1128"/>
      <c r="CK124" s="1110"/>
      <c r="CL124" s="1110"/>
      <c r="CM124" s="1110"/>
      <c r="CN124" s="1110"/>
      <c r="CO124" s="1111"/>
      <c r="CP124" s="1117" t="s">
        <v>481</v>
      </c>
      <c r="CQ124" s="1118"/>
      <c r="CR124" s="1118"/>
      <c r="CS124" s="1118"/>
      <c r="CT124" s="1118"/>
      <c r="CU124" s="1118"/>
      <c r="CV124" s="1118"/>
      <c r="CW124" s="1118"/>
      <c r="CX124" s="1118"/>
      <c r="CY124" s="1118"/>
      <c r="CZ124" s="1118"/>
      <c r="DA124" s="1118"/>
      <c r="DB124" s="1118"/>
      <c r="DC124" s="1118"/>
      <c r="DD124" s="1118"/>
      <c r="DE124" s="1118"/>
      <c r="DF124" s="1119"/>
      <c r="DG124" s="1102" t="s">
        <v>482</v>
      </c>
      <c r="DH124" s="1081"/>
      <c r="DI124" s="1081"/>
      <c r="DJ124" s="1081"/>
      <c r="DK124" s="1082"/>
      <c r="DL124" s="1080" t="s">
        <v>482</v>
      </c>
      <c r="DM124" s="1081"/>
      <c r="DN124" s="1081"/>
      <c r="DO124" s="1081"/>
      <c r="DP124" s="1082"/>
      <c r="DQ124" s="1080" t="s">
        <v>127</v>
      </c>
      <c r="DR124" s="1081"/>
      <c r="DS124" s="1081"/>
      <c r="DT124" s="1081"/>
      <c r="DU124" s="1082"/>
      <c r="DV124" s="1083" t="s">
        <v>458</v>
      </c>
      <c r="DW124" s="1084"/>
      <c r="DX124" s="1084"/>
      <c r="DY124" s="1084"/>
      <c r="DZ124" s="1085"/>
    </row>
    <row r="125" spans="1:130" s="247" customFormat="1" ht="26.25" customHeight="1" x14ac:dyDescent="0.15">
      <c r="A125" s="1156"/>
      <c r="B125" s="1043"/>
      <c r="C125" s="1013" t="s">
        <v>463</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458</v>
      </c>
      <c r="AB125" s="1056"/>
      <c r="AC125" s="1056"/>
      <c r="AD125" s="1056"/>
      <c r="AE125" s="1057"/>
      <c r="AF125" s="1058" t="s">
        <v>464</v>
      </c>
      <c r="AG125" s="1056"/>
      <c r="AH125" s="1056"/>
      <c r="AI125" s="1056"/>
      <c r="AJ125" s="1057"/>
      <c r="AK125" s="1058" t="s">
        <v>459</v>
      </c>
      <c r="AL125" s="1056"/>
      <c r="AM125" s="1056"/>
      <c r="AN125" s="1056"/>
      <c r="AO125" s="1057"/>
      <c r="AP125" s="1059" t="s">
        <v>459</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483</v>
      </c>
      <c r="CL125" s="1105"/>
      <c r="CM125" s="1105"/>
      <c r="CN125" s="1105"/>
      <c r="CO125" s="1106"/>
      <c r="CP125" s="1037" t="s">
        <v>484</v>
      </c>
      <c r="CQ125" s="986"/>
      <c r="CR125" s="986"/>
      <c r="CS125" s="986"/>
      <c r="CT125" s="986"/>
      <c r="CU125" s="986"/>
      <c r="CV125" s="986"/>
      <c r="CW125" s="986"/>
      <c r="CX125" s="986"/>
      <c r="CY125" s="986"/>
      <c r="CZ125" s="986"/>
      <c r="DA125" s="986"/>
      <c r="DB125" s="986"/>
      <c r="DC125" s="986"/>
      <c r="DD125" s="986"/>
      <c r="DE125" s="986"/>
      <c r="DF125" s="987"/>
      <c r="DG125" s="1023" t="s">
        <v>127</v>
      </c>
      <c r="DH125" s="1024"/>
      <c r="DI125" s="1024"/>
      <c r="DJ125" s="1024"/>
      <c r="DK125" s="1024"/>
      <c r="DL125" s="1024" t="s">
        <v>127</v>
      </c>
      <c r="DM125" s="1024"/>
      <c r="DN125" s="1024"/>
      <c r="DO125" s="1024"/>
      <c r="DP125" s="1024"/>
      <c r="DQ125" s="1024" t="s">
        <v>458</v>
      </c>
      <c r="DR125" s="1024"/>
      <c r="DS125" s="1024"/>
      <c r="DT125" s="1024"/>
      <c r="DU125" s="1024"/>
      <c r="DV125" s="1025" t="s">
        <v>458</v>
      </c>
      <c r="DW125" s="1025"/>
      <c r="DX125" s="1025"/>
      <c r="DY125" s="1025"/>
      <c r="DZ125" s="1026"/>
    </row>
    <row r="126" spans="1:130" s="247" customFormat="1" ht="26.25" customHeight="1" thickBot="1" x14ac:dyDescent="0.2">
      <c r="A126" s="1156"/>
      <c r="B126" s="1043"/>
      <c r="C126" s="1013" t="s">
        <v>468</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v>154448</v>
      </c>
      <c r="AB126" s="1056"/>
      <c r="AC126" s="1056"/>
      <c r="AD126" s="1056"/>
      <c r="AE126" s="1057"/>
      <c r="AF126" s="1058">
        <v>97017</v>
      </c>
      <c r="AG126" s="1056"/>
      <c r="AH126" s="1056"/>
      <c r="AI126" s="1056"/>
      <c r="AJ126" s="1057"/>
      <c r="AK126" s="1058">
        <v>165717</v>
      </c>
      <c r="AL126" s="1056"/>
      <c r="AM126" s="1056"/>
      <c r="AN126" s="1056"/>
      <c r="AO126" s="1057"/>
      <c r="AP126" s="1059">
        <v>2.5</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485</v>
      </c>
      <c r="CQ126" s="1047"/>
      <c r="CR126" s="1047"/>
      <c r="CS126" s="1047"/>
      <c r="CT126" s="1047"/>
      <c r="CU126" s="1047"/>
      <c r="CV126" s="1047"/>
      <c r="CW126" s="1047"/>
      <c r="CX126" s="1047"/>
      <c r="CY126" s="1047"/>
      <c r="CZ126" s="1047"/>
      <c r="DA126" s="1047"/>
      <c r="DB126" s="1047"/>
      <c r="DC126" s="1047"/>
      <c r="DD126" s="1047"/>
      <c r="DE126" s="1047"/>
      <c r="DF126" s="1048"/>
      <c r="DG126" s="1016" t="s">
        <v>461</v>
      </c>
      <c r="DH126" s="1017"/>
      <c r="DI126" s="1017"/>
      <c r="DJ126" s="1017"/>
      <c r="DK126" s="1017"/>
      <c r="DL126" s="1017" t="s">
        <v>458</v>
      </c>
      <c r="DM126" s="1017"/>
      <c r="DN126" s="1017"/>
      <c r="DO126" s="1017"/>
      <c r="DP126" s="1017"/>
      <c r="DQ126" s="1017" t="s">
        <v>127</v>
      </c>
      <c r="DR126" s="1017"/>
      <c r="DS126" s="1017"/>
      <c r="DT126" s="1017"/>
      <c r="DU126" s="1017"/>
      <c r="DV126" s="1018" t="s">
        <v>458</v>
      </c>
      <c r="DW126" s="1018"/>
      <c r="DX126" s="1018"/>
      <c r="DY126" s="1018"/>
      <c r="DZ126" s="1019"/>
    </row>
    <row r="127" spans="1:130" s="247" customFormat="1" ht="26.25" customHeight="1" x14ac:dyDescent="0.15">
      <c r="A127" s="1157"/>
      <c r="B127" s="1045"/>
      <c r="C127" s="1099" t="s">
        <v>486</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236</v>
      </c>
      <c r="AB127" s="1056"/>
      <c r="AC127" s="1056"/>
      <c r="AD127" s="1056"/>
      <c r="AE127" s="1057"/>
      <c r="AF127" s="1058">
        <v>139</v>
      </c>
      <c r="AG127" s="1056"/>
      <c r="AH127" s="1056"/>
      <c r="AI127" s="1056"/>
      <c r="AJ127" s="1057"/>
      <c r="AK127" s="1058">
        <v>110</v>
      </c>
      <c r="AL127" s="1056"/>
      <c r="AM127" s="1056"/>
      <c r="AN127" s="1056"/>
      <c r="AO127" s="1057"/>
      <c r="AP127" s="1059">
        <v>0</v>
      </c>
      <c r="AQ127" s="1060"/>
      <c r="AR127" s="1060"/>
      <c r="AS127" s="1060"/>
      <c r="AT127" s="1061"/>
      <c r="AU127" s="283"/>
      <c r="AV127" s="283"/>
      <c r="AW127" s="283"/>
      <c r="AX127" s="1129" t="s">
        <v>487</v>
      </c>
      <c r="AY127" s="1130"/>
      <c r="AZ127" s="1130"/>
      <c r="BA127" s="1130"/>
      <c r="BB127" s="1130"/>
      <c r="BC127" s="1130"/>
      <c r="BD127" s="1130"/>
      <c r="BE127" s="1131"/>
      <c r="BF127" s="1132" t="s">
        <v>488</v>
      </c>
      <c r="BG127" s="1130"/>
      <c r="BH127" s="1130"/>
      <c r="BI127" s="1130"/>
      <c r="BJ127" s="1130"/>
      <c r="BK127" s="1130"/>
      <c r="BL127" s="1131"/>
      <c r="BM127" s="1132" t="s">
        <v>489</v>
      </c>
      <c r="BN127" s="1130"/>
      <c r="BO127" s="1130"/>
      <c r="BP127" s="1130"/>
      <c r="BQ127" s="1130"/>
      <c r="BR127" s="1130"/>
      <c r="BS127" s="1131"/>
      <c r="BT127" s="1132" t="s">
        <v>490</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491</v>
      </c>
      <c r="CQ127" s="1047"/>
      <c r="CR127" s="1047"/>
      <c r="CS127" s="1047"/>
      <c r="CT127" s="1047"/>
      <c r="CU127" s="1047"/>
      <c r="CV127" s="1047"/>
      <c r="CW127" s="1047"/>
      <c r="CX127" s="1047"/>
      <c r="CY127" s="1047"/>
      <c r="CZ127" s="1047"/>
      <c r="DA127" s="1047"/>
      <c r="DB127" s="1047"/>
      <c r="DC127" s="1047"/>
      <c r="DD127" s="1047"/>
      <c r="DE127" s="1047"/>
      <c r="DF127" s="1048"/>
      <c r="DG127" s="1016" t="s">
        <v>127</v>
      </c>
      <c r="DH127" s="1017"/>
      <c r="DI127" s="1017"/>
      <c r="DJ127" s="1017"/>
      <c r="DK127" s="1017"/>
      <c r="DL127" s="1017" t="s">
        <v>458</v>
      </c>
      <c r="DM127" s="1017"/>
      <c r="DN127" s="1017"/>
      <c r="DO127" s="1017"/>
      <c r="DP127" s="1017"/>
      <c r="DQ127" s="1017" t="s">
        <v>458</v>
      </c>
      <c r="DR127" s="1017"/>
      <c r="DS127" s="1017"/>
      <c r="DT127" s="1017"/>
      <c r="DU127" s="1017"/>
      <c r="DV127" s="1018" t="s">
        <v>464</v>
      </c>
      <c r="DW127" s="1018"/>
      <c r="DX127" s="1018"/>
      <c r="DY127" s="1018"/>
      <c r="DZ127" s="1019"/>
    </row>
    <row r="128" spans="1:130" s="247" customFormat="1" ht="26.25" customHeight="1" thickBot="1" x14ac:dyDescent="0.2">
      <c r="A128" s="1140" t="s">
        <v>492</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493</v>
      </c>
      <c r="X128" s="1142"/>
      <c r="Y128" s="1142"/>
      <c r="Z128" s="1143"/>
      <c r="AA128" s="1144">
        <v>212302</v>
      </c>
      <c r="AB128" s="1145"/>
      <c r="AC128" s="1145"/>
      <c r="AD128" s="1145"/>
      <c r="AE128" s="1146"/>
      <c r="AF128" s="1147">
        <v>202463</v>
      </c>
      <c r="AG128" s="1145"/>
      <c r="AH128" s="1145"/>
      <c r="AI128" s="1145"/>
      <c r="AJ128" s="1146"/>
      <c r="AK128" s="1147">
        <v>192678</v>
      </c>
      <c r="AL128" s="1145"/>
      <c r="AM128" s="1145"/>
      <c r="AN128" s="1145"/>
      <c r="AO128" s="1146"/>
      <c r="AP128" s="1148"/>
      <c r="AQ128" s="1149"/>
      <c r="AR128" s="1149"/>
      <c r="AS128" s="1149"/>
      <c r="AT128" s="1150"/>
      <c r="AU128" s="283"/>
      <c r="AV128" s="283"/>
      <c r="AW128" s="283"/>
      <c r="AX128" s="985" t="s">
        <v>494</v>
      </c>
      <c r="AY128" s="986"/>
      <c r="AZ128" s="986"/>
      <c r="BA128" s="986"/>
      <c r="BB128" s="986"/>
      <c r="BC128" s="986"/>
      <c r="BD128" s="986"/>
      <c r="BE128" s="987"/>
      <c r="BF128" s="1151" t="s">
        <v>458</v>
      </c>
      <c r="BG128" s="1152"/>
      <c r="BH128" s="1152"/>
      <c r="BI128" s="1152"/>
      <c r="BJ128" s="1152"/>
      <c r="BK128" s="1152"/>
      <c r="BL128" s="1153"/>
      <c r="BM128" s="1151">
        <v>13.86</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495</v>
      </c>
      <c r="CQ128" s="1134"/>
      <c r="CR128" s="1134"/>
      <c r="CS128" s="1134"/>
      <c r="CT128" s="1134"/>
      <c r="CU128" s="1134"/>
      <c r="CV128" s="1134"/>
      <c r="CW128" s="1134"/>
      <c r="CX128" s="1134"/>
      <c r="CY128" s="1134"/>
      <c r="CZ128" s="1134"/>
      <c r="DA128" s="1134"/>
      <c r="DB128" s="1134"/>
      <c r="DC128" s="1134"/>
      <c r="DD128" s="1134"/>
      <c r="DE128" s="1134"/>
      <c r="DF128" s="1135"/>
      <c r="DG128" s="1136" t="s">
        <v>464</v>
      </c>
      <c r="DH128" s="1137"/>
      <c r="DI128" s="1137"/>
      <c r="DJ128" s="1137"/>
      <c r="DK128" s="1137"/>
      <c r="DL128" s="1137" t="s">
        <v>459</v>
      </c>
      <c r="DM128" s="1137"/>
      <c r="DN128" s="1137"/>
      <c r="DO128" s="1137"/>
      <c r="DP128" s="1137"/>
      <c r="DQ128" s="1137" t="s">
        <v>458</v>
      </c>
      <c r="DR128" s="1137"/>
      <c r="DS128" s="1137"/>
      <c r="DT128" s="1137"/>
      <c r="DU128" s="1137"/>
      <c r="DV128" s="1138" t="s">
        <v>458</v>
      </c>
      <c r="DW128" s="1138"/>
      <c r="DX128" s="1138"/>
      <c r="DY128" s="1138"/>
      <c r="DZ128" s="1139"/>
    </row>
    <row r="129" spans="1:131" s="247" customFormat="1" ht="26.25" customHeight="1" x14ac:dyDescent="0.15">
      <c r="A129" s="1027" t="s">
        <v>106</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496</v>
      </c>
      <c r="X129" s="1171"/>
      <c r="Y129" s="1171"/>
      <c r="Z129" s="1172"/>
      <c r="AA129" s="1055">
        <v>7595462</v>
      </c>
      <c r="AB129" s="1056"/>
      <c r="AC129" s="1056"/>
      <c r="AD129" s="1056"/>
      <c r="AE129" s="1057"/>
      <c r="AF129" s="1058">
        <v>7570903</v>
      </c>
      <c r="AG129" s="1056"/>
      <c r="AH129" s="1056"/>
      <c r="AI129" s="1056"/>
      <c r="AJ129" s="1057"/>
      <c r="AK129" s="1058">
        <v>7581741</v>
      </c>
      <c r="AL129" s="1056"/>
      <c r="AM129" s="1056"/>
      <c r="AN129" s="1056"/>
      <c r="AO129" s="1057"/>
      <c r="AP129" s="1173"/>
      <c r="AQ129" s="1174"/>
      <c r="AR129" s="1174"/>
      <c r="AS129" s="1174"/>
      <c r="AT129" s="1175"/>
      <c r="AU129" s="285"/>
      <c r="AV129" s="285"/>
      <c r="AW129" s="285"/>
      <c r="AX129" s="1164" t="s">
        <v>497</v>
      </c>
      <c r="AY129" s="1047"/>
      <c r="AZ129" s="1047"/>
      <c r="BA129" s="1047"/>
      <c r="BB129" s="1047"/>
      <c r="BC129" s="1047"/>
      <c r="BD129" s="1047"/>
      <c r="BE129" s="1048"/>
      <c r="BF129" s="1165" t="s">
        <v>127</v>
      </c>
      <c r="BG129" s="1166"/>
      <c r="BH129" s="1166"/>
      <c r="BI129" s="1166"/>
      <c r="BJ129" s="1166"/>
      <c r="BK129" s="1166"/>
      <c r="BL129" s="1167"/>
      <c r="BM129" s="1165">
        <v>18.86</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498</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499</v>
      </c>
      <c r="X130" s="1171"/>
      <c r="Y130" s="1171"/>
      <c r="Z130" s="1172"/>
      <c r="AA130" s="1055">
        <v>945496</v>
      </c>
      <c r="AB130" s="1056"/>
      <c r="AC130" s="1056"/>
      <c r="AD130" s="1056"/>
      <c r="AE130" s="1057"/>
      <c r="AF130" s="1058">
        <v>913764</v>
      </c>
      <c r="AG130" s="1056"/>
      <c r="AH130" s="1056"/>
      <c r="AI130" s="1056"/>
      <c r="AJ130" s="1057"/>
      <c r="AK130" s="1058">
        <v>892091</v>
      </c>
      <c r="AL130" s="1056"/>
      <c r="AM130" s="1056"/>
      <c r="AN130" s="1056"/>
      <c r="AO130" s="1057"/>
      <c r="AP130" s="1173"/>
      <c r="AQ130" s="1174"/>
      <c r="AR130" s="1174"/>
      <c r="AS130" s="1174"/>
      <c r="AT130" s="1175"/>
      <c r="AU130" s="285"/>
      <c r="AV130" s="285"/>
      <c r="AW130" s="285"/>
      <c r="AX130" s="1164" t="s">
        <v>500</v>
      </c>
      <c r="AY130" s="1047"/>
      <c r="AZ130" s="1047"/>
      <c r="BA130" s="1047"/>
      <c r="BB130" s="1047"/>
      <c r="BC130" s="1047"/>
      <c r="BD130" s="1047"/>
      <c r="BE130" s="1048"/>
      <c r="BF130" s="1201">
        <v>9</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501</v>
      </c>
      <c r="X131" s="1209"/>
      <c r="Y131" s="1209"/>
      <c r="Z131" s="1210"/>
      <c r="AA131" s="1102">
        <v>6649966</v>
      </c>
      <c r="AB131" s="1081"/>
      <c r="AC131" s="1081"/>
      <c r="AD131" s="1081"/>
      <c r="AE131" s="1082"/>
      <c r="AF131" s="1080">
        <v>6657139</v>
      </c>
      <c r="AG131" s="1081"/>
      <c r="AH131" s="1081"/>
      <c r="AI131" s="1081"/>
      <c r="AJ131" s="1082"/>
      <c r="AK131" s="1080">
        <v>6689650</v>
      </c>
      <c r="AL131" s="1081"/>
      <c r="AM131" s="1081"/>
      <c r="AN131" s="1081"/>
      <c r="AO131" s="1082"/>
      <c r="AP131" s="1211"/>
      <c r="AQ131" s="1212"/>
      <c r="AR131" s="1212"/>
      <c r="AS131" s="1212"/>
      <c r="AT131" s="1213"/>
      <c r="AU131" s="285"/>
      <c r="AV131" s="285"/>
      <c r="AW131" s="285"/>
      <c r="AX131" s="1183" t="s">
        <v>502</v>
      </c>
      <c r="AY131" s="1134"/>
      <c r="AZ131" s="1134"/>
      <c r="BA131" s="1134"/>
      <c r="BB131" s="1134"/>
      <c r="BC131" s="1134"/>
      <c r="BD131" s="1134"/>
      <c r="BE131" s="1135"/>
      <c r="BF131" s="1184">
        <v>50.2</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503</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504</v>
      </c>
      <c r="W132" s="1194"/>
      <c r="X132" s="1194"/>
      <c r="Y132" s="1194"/>
      <c r="Z132" s="1195"/>
      <c r="AA132" s="1196">
        <v>8.9945422280000003</v>
      </c>
      <c r="AB132" s="1197"/>
      <c r="AC132" s="1197"/>
      <c r="AD132" s="1197"/>
      <c r="AE132" s="1198"/>
      <c r="AF132" s="1199">
        <v>8.6781874319999996</v>
      </c>
      <c r="AG132" s="1197"/>
      <c r="AH132" s="1197"/>
      <c r="AI132" s="1197"/>
      <c r="AJ132" s="1198"/>
      <c r="AK132" s="1199">
        <v>9.5754037949999997</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505</v>
      </c>
      <c r="W133" s="1177"/>
      <c r="X133" s="1177"/>
      <c r="Y133" s="1177"/>
      <c r="Z133" s="1178"/>
      <c r="AA133" s="1179">
        <v>9.4</v>
      </c>
      <c r="AB133" s="1180"/>
      <c r="AC133" s="1180"/>
      <c r="AD133" s="1180"/>
      <c r="AE133" s="1181"/>
      <c r="AF133" s="1179">
        <v>9.1</v>
      </c>
      <c r="AG133" s="1180"/>
      <c r="AH133" s="1180"/>
      <c r="AI133" s="1180"/>
      <c r="AJ133" s="1181"/>
      <c r="AK133" s="1179">
        <v>9</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6UHtGB1xKmtKrlRGshKe3s1ArBjqvHW/jlZH+ncgsUvH19KXqnxpZ3ZiBK5OPPwTBMx7tyjQZrCVEO/gglaDQ==" saltValue="nF1by5oMpGyOCXekewUA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bpNgO3CO+Ht/MZH0Ki5W7Nl5bv/ILebn0Hxc1XWysllcLQNltWuiGxDx+ssZPIzMP2aQ5gt07MzKDxxxyAAtQ==" saltValue="vCOZSwvXsfN/+Ir5QpOq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1"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PB50iCGT/fbGfffeLIpCoTePIMg/18g33G2SpJZ4eDemarmDl7BnJ3L2r55x/VEmdH/p4Ozb/3VnAeC8vpNqQ==" saltValue="qYkQ2KMeHHLWS4OCTna3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514</v>
      </c>
      <c r="AL9" s="1220"/>
      <c r="AM9" s="1220"/>
      <c r="AN9" s="1221"/>
      <c r="AO9" s="313">
        <v>2058739</v>
      </c>
      <c r="AP9" s="313">
        <v>64233</v>
      </c>
      <c r="AQ9" s="314">
        <v>70630</v>
      </c>
      <c r="AR9" s="315">
        <v>-9.1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515</v>
      </c>
      <c r="AL10" s="1220"/>
      <c r="AM10" s="1220"/>
      <c r="AN10" s="1221"/>
      <c r="AO10" s="316">
        <v>109029</v>
      </c>
      <c r="AP10" s="316">
        <v>3402</v>
      </c>
      <c r="AQ10" s="317">
        <v>8333</v>
      </c>
      <c r="AR10" s="318">
        <v>-59.2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516</v>
      </c>
      <c r="AL11" s="1220"/>
      <c r="AM11" s="1220"/>
      <c r="AN11" s="1221"/>
      <c r="AO11" s="316">
        <v>361717</v>
      </c>
      <c r="AP11" s="316">
        <v>11286</v>
      </c>
      <c r="AQ11" s="317">
        <v>8447</v>
      </c>
      <c r="AR11" s="318">
        <v>33.6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517</v>
      </c>
      <c r="AL12" s="1220"/>
      <c r="AM12" s="1220"/>
      <c r="AN12" s="1221"/>
      <c r="AO12" s="316">
        <v>7086</v>
      </c>
      <c r="AP12" s="316">
        <v>221</v>
      </c>
      <c r="AQ12" s="317">
        <v>1002</v>
      </c>
      <c r="AR12" s="318">
        <v>-77.900000000000006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518</v>
      </c>
      <c r="AL13" s="1220"/>
      <c r="AM13" s="1220"/>
      <c r="AN13" s="1221"/>
      <c r="AO13" s="316" t="s">
        <v>519</v>
      </c>
      <c r="AP13" s="316" t="s">
        <v>519</v>
      </c>
      <c r="AQ13" s="317">
        <v>12</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520</v>
      </c>
      <c r="AL14" s="1220"/>
      <c r="AM14" s="1220"/>
      <c r="AN14" s="1221"/>
      <c r="AO14" s="316">
        <v>83189</v>
      </c>
      <c r="AP14" s="316">
        <v>2596</v>
      </c>
      <c r="AQ14" s="317">
        <v>2952</v>
      </c>
      <c r="AR14" s="318">
        <v>-12.1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521</v>
      </c>
      <c r="AL15" s="1220"/>
      <c r="AM15" s="1220"/>
      <c r="AN15" s="1221"/>
      <c r="AO15" s="316">
        <v>116987</v>
      </c>
      <c r="AP15" s="316">
        <v>3650</v>
      </c>
      <c r="AQ15" s="317">
        <v>1842</v>
      </c>
      <c r="AR15" s="318">
        <v>98.2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522</v>
      </c>
      <c r="AL16" s="1223"/>
      <c r="AM16" s="1223"/>
      <c r="AN16" s="1224"/>
      <c r="AO16" s="316">
        <v>-180750</v>
      </c>
      <c r="AP16" s="316">
        <v>-5639</v>
      </c>
      <c r="AQ16" s="317">
        <v>-6186</v>
      </c>
      <c r="AR16" s="318">
        <v>-8.8000000000000007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186</v>
      </c>
      <c r="AL17" s="1223"/>
      <c r="AM17" s="1223"/>
      <c r="AN17" s="1224"/>
      <c r="AO17" s="316">
        <v>2555997</v>
      </c>
      <c r="AP17" s="316">
        <v>79748</v>
      </c>
      <c r="AQ17" s="317">
        <v>87031</v>
      </c>
      <c r="AR17" s="318">
        <v>-8.4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527</v>
      </c>
      <c r="AL21" s="1215"/>
      <c r="AM21" s="1215"/>
      <c r="AN21" s="1216"/>
      <c r="AO21" s="328">
        <v>7.08</v>
      </c>
      <c r="AP21" s="329">
        <v>8.3000000000000007</v>
      </c>
      <c r="AQ21" s="330">
        <v>-1.22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528</v>
      </c>
      <c r="AL22" s="1215"/>
      <c r="AM22" s="1215"/>
      <c r="AN22" s="1216"/>
      <c r="AO22" s="333">
        <v>99.4</v>
      </c>
      <c r="AP22" s="334">
        <v>97.7</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532</v>
      </c>
      <c r="AL32" s="1231"/>
      <c r="AM32" s="1231"/>
      <c r="AN32" s="1232"/>
      <c r="AO32" s="343">
        <v>1201337</v>
      </c>
      <c r="AP32" s="343">
        <v>37482</v>
      </c>
      <c r="AQ32" s="344">
        <v>50496</v>
      </c>
      <c r="AR32" s="345">
        <v>-25.8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533</v>
      </c>
      <c r="AL33" s="1231"/>
      <c r="AM33" s="1231"/>
      <c r="AN33" s="1232"/>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534</v>
      </c>
      <c r="AL34" s="1231"/>
      <c r="AM34" s="1231"/>
      <c r="AN34" s="1232"/>
      <c r="AO34" s="343" t="s">
        <v>519</v>
      </c>
      <c r="AP34" s="343" t="s">
        <v>519</v>
      </c>
      <c r="AQ34" s="344">
        <v>40</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535</v>
      </c>
      <c r="AL35" s="1231"/>
      <c r="AM35" s="1231"/>
      <c r="AN35" s="1232"/>
      <c r="AO35" s="343">
        <v>317306</v>
      </c>
      <c r="AP35" s="343">
        <v>9900</v>
      </c>
      <c r="AQ35" s="344">
        <v>19688</v>
      </c>
      <c r="AR35" s="345">
        <v>-49.7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536</v>
      </c>
      <c r="AL36" s="1231"/>
      <c r="AM36" s="1231"/>
      <c r="AN36" s="1232"/>
      <c r="AO36" s="343">
        <v>40860</v>
      </c>
      <c r="AP36" s="343">
        <v>1275</v>
      </c>
      <c r="AQ36" s="344">
        <v>2838</v>
      </c>
      <c r="AR36" s="345">
        <v>-55.1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537</v>
      </c>
      <c r="AL37" s="1231"/>
      <c r="AM37" s="1231"/>
      <c r="AN37" s="1232"/>
      <c r="AO37" s="343">
        <v>165827</v>
      </c>
      <c r="AP37" s="343">
        <v>5174</v>
      </c>
      <c r="AQ37" s="344">
        <v>486</v>
      </c>
      <c r="AR37" s="345">
        <v>964.6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538</v>
      </c>
      <c r="AL38" s="1234"/>
      <c r="AM38" s="1234"/>
      <c r="AN38" s="1235"/>
      <c r="AO38" s="346" t="s">
        <v>519</v>
      </c>
      <c r="AP38" s="346" t="s">
        <v>519</v>
      </c>
      <c r="AQ38" s="347">
        <v>3</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539</v>
      </c>
      <c r="AL39" s="1234"/>
      <c r="AM39" s="1234"/>
      <c r="AN39" s="1235"/>
      <c r="AO39" s="343">
        <v>-192678</v>
      </c>
      <c r="AP39" s="343">
        <v>-6012</v>
      </c>
      <c r="AQ39" s="344">
        <v>-4320</v>
      </c>
      <c r="AR39" s="345">
        <v>39.200000000000003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540</v>
      </c>
      <c r="AL40" s="1231"/>
      <c r="AM40" s="1231"/>
      <c r="AN40" s="1232"/>
      <c r="AO40" s="343">
        <v>-892091</v>
      </c>
      <c r="AP40" s="343">
        <v>-27833</v>
      </c>
      <c r="AQ40" s="344">
        <v>-47973</v>
      </c>
      <c r="AR40" s="345">
        <v>-42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297</v>
      </c>
      <c r="AL41" s="1237"/>
      <c r="AM41" s="1237"/>
      <c r="AN41" s="1238"/>
      <c r="AO41" s="343">
        <v>640561</v>
      </c>
      <c r="AP41" s="343">
        <v>19986</v>
      </c>
      <c r="AQ41" s="344">
        <v>21258</v>
      </c>
      <c r="AR41" s="345">
        <v>-6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509</v>
      </c>
      <c r="AN49" s="1227" t="s">
        <v>544</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1590416</v>
      </c>
      <c r="AN51" s="365">
        <v>46925</v>
      </c>
      <c r="AO51" s="366">
        <v>-33.700000000000003</v>
      </c>
      <c r="AP51" s="367">
        <v>87974</v>
      </c>
      <c r="AQ51" s="368">
        <v>5.2</v>
      </c>
      <c r="AR51" s="369">
        <v>-38.9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819300</v>
      </c>
      <c r="AN52" s="373">
        <v>24173</v>
      </c>
      <c r="AO52" s="374">
        <v>40.1</v>
      </c>
      <c r="AP52" s="375">
        <v>48183</v>
      </c>
      <c r="AQ52" s="376">
        <v>-1.2</v>
      </c>
      <c r="AR52" s="377">
        <v>41.3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1232442</v>
      </c>
      <c r="AN53" s="365">
        <v>36866</v>
      </c>
      <c r="AO53" s="366">
        <v>-21.4</v>
      </c>
      <c r="AP53" s="367">
        <v>65876</v>
      </c>
      <c r="AQ53" s="368">
        <v>-25.1</v>
      </c>
      <c r="AR53" s="369">
        <v>3.7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922249</v>
      </c>
      <c r="AN54" s="373">
        <v>27587</v>
      </c>
      <c r="AO54" s="374">
        <v>14.1</v>
      </c>
      <c r="AP54" s="375">
        <v>36484</v>
      </c>
      <c r="AQ54" s="376">
        <v>-24.3</v>
      </c>
      <c r="AR54" s="377">
        <v>38.4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1634122</v>
      </c>
      <c r="AN55" s="365">
        <v>49372</v>
      </c>
      <c r="AO55" s="366">
        <v>33.9</v>
      </c>
      <c r="AP55" s="367">
        <v>68468</v>
      </c>
      <c r="AQ55" s="368">
        <v>3.9</v>
      </c>
      <c r="AR55" s="369">
        <v>30</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811601</v>
      </c>
      <c r="AN56" s="373">
        <v>24521</v>
      </c>
      <c r="AO56" s="374">
        <v>-11.1</v>
      </c>
      <c r="AP56" s="375">
        <v>34140</v>
      </c>
      <c r="AQ56" s="376">
        <v>-6.4</v>
      </c>
      <c r="AR56" s="377">
        <v>-4.7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1546927</v>
      </c>
      <c r="AN57" s="365">
        <v>47551</v>
      </c>
      <c r="AO57" s="366">
        <v>-3.7</v>
      </c>
      <c r="AP57" s="367">
        <v>69729</v>
      </c>
      <c r="AQ57" s="368">
        <v>1.8</v>
      </c>
      <c r="AR57" s="369">
        <v>-5.5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895003</v>
      </c>
      <c r="AN58" s="373">
        <v>27511</v>
      </c>
      <c r="AO58" s="374">
        <v>12.2</v>
      </c>
      <c r="AP58" s="375">
        <v>38908</v>
      </c>
      <c r="AQ58" s="376">
        <v>14</v>
      </c>
      <c r="AR58" s="377">
        <v>-1.8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1940098</v>
      </c>
      <c r="AN59" s="365">
        <v>60532</v>
      </c>
      <c r="AO59" s="366">
        <v>27.3</v>
      </c>
      <c r="AP59" s="367">
        <v>74581</v>
      </c>
      <c r="AQ59" s="368">
        <v>7</v>
      </c>
      <c r="AR59" s="369">
        <v>20.3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1096849</v>
      </c>
      <c r="AN60" s="373">
        <v>34222</v>
      </c>
      <c r="AO60" s="374">
        <v>24.4</v>
      </c>
      <c r="AP60" s="375">
        <v>41563</v>
      </c>
      <c r="AQ60" s="376">
        <v>6.8</v>
      </c>
      <c r="AR60" s="377">
        <v>17.600000000000001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1588801</v>
      </c>
      <c r="AN61" s="380">
        <v>48249</v>
      </c>
      <c r="AO61" s="381">
        <v>0.5</v>
      </c>
      <c r="AP61" s="382">
        <v>73326</v>
      </c>
      <c r="AQ61" s="383">
        <v>-1.4</v>
      </c>
      <c r="AR61" s="369">
        <v>1.9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909000</v>
      </c>
      <c r="AN62" s="373">
        <v>27603</v>
      </c>
      <c r="AO62" s="374">
        <v>15.9</v>
      </c>
      <c r="AP62" s="375">
        <v>39856</v>
      </c>
      <c r="AQ62" s="376">
        <v>-2.2000000000000002</v>
      </c>
      <c r="AR62" s="377">
        <v>18.100000000000001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1FNWPxn1jzhfUJI78Y+yMB0h2/VdXkDIpHMh4O5mRdohvcHRK2tPipsPipGJmQ1Bjk1fQZzEqjXGN/aW4Qjsaw==" saltValue="N+MSfnLdHidC8A69tNRr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W3Ni9X+AqmmH41Bv0kjyLQHmJhRfq4yxrio6lkdVs9vnvewJtyFN8Iia/pZviR8UKbo0yrNUSrCLmZLQFU+irw==" saltValue="/H/WwB+3SK35oySSa75P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za5ddSTLg3tURfT2ZXS2ZBcuxKGBihvijuRJTM5tPDzn/1eBXUU+sxdOff2pnk8VkZ4JUxCRd4uVYWag2KfXqA==" saltValue="7o1Cd8+Eq8/OqrvfQoli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9" t="s">
        <v>3</v>
      </c>
      <c r="D47" s="1239"/>
      <c r="E47" s="1240"/>
      <c r="F47" s="11">
        <v>18.12</v>
      </c>
      <c r="G47" s="12">
        <v>14.99</v>
      </c>
      <c r="H47" s="12">
        <v>15.12</v>
      </c>
      <c r="I47" s="12">
        <v>9.23</v>
      </c>
      <c r="J47" s="13">
        <v>10.48</v>
      </c>
    </row>
    <row r="48" spans="2:10" ht="57.75" customHeight="1" x14ac:dyDescent="0.15">
      <c r="B48" s="14"/>
      <c r="C48" s="1241" t="s">
        <v>4</v>
      </c>
      <c r="D48" s="1241"/>
      <c r="E48" s="1242"/>
      <c r="F48" s="15">
        <v>8.8000000000000007</v>
      </c>
      <c r="G48" s="16">
        <v>10.94</v>
      </c>
      <c r="H48" s="16">
        <v>6.04</v>
      </c>
      <c r="I48" s="16">
        <v>10.97</v>
      </c>
      <c r="J48" s="17">
        <v>6.38</v>
      </c>
    </row>
    <row r="49" spans="2:10" ht="57.75" customHeight="1" thickBot="1" x14ac:dyDescent="0.2">
      <c r="B49" s="18"/>
      <c r="C49" s="1243" t="s">
        <v>5</v>
      </c>
      <c r="D49" s="1243"/>
      <c r="E49" s="1244"/>
      <c r="F49" s="19">
        <v>2.04</v>
      </c>
      <c r="G49" s="20" t="s">
        <v>565</v>
      </c>
      <c r="H49" s="20" t="s">
        <v>566</v>
      </c>
      <c r="I49" s="20">
        <v>0.19</v>
      </c>
      <c r="J49" s="21" t="s">
        <v>567</v>
      </c>
    </row>
    <row r="50" spans="2:10" ht="13.5" customHeight="1" x14ac:dyDescent="0.15"/>
  </sheetData>
  <sheetProtection algorithmName="SHA-512" hashValue="/smGjqAsBhhHXZOXZFJF6Xy9z1UK5Nb+FR4V6tgl2x4oqS8MsiwoCpqjHSFA8DbLW+J+oeclx0KenFxkL1LN8A==" saltValue="y5JDrdnUkoqNN+D262Eh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1" t="s">
        <v>568</v>
      </c>
      <c r="D34" s="1251"/>
      <c r="E34" s="1252"/>
      <c r="F34" s="32">
        <v>4.63</v>
      </c>
      <c r="G34" s="33">
        <v>4.93</v>
      </c>
      <c r="H34" s="33">
        <v>5.23</v>
      </c>
      <c r="I34" s="33">
        <v>6.04</v>
      </c>
      <c r="J34" s="34">
        <v>6.42</v>
      </c>
      <c r="K34" s="22"/>
      <c r="L34" s="22"/>
      <c r="M34" s="22"/>
      <c r="N34" s="22"/>
      <c r="O34" s="22"/>
      <c r="P34" s="22"/>
    </row>
    <row r="35" spans="1:16" ht="39" customHeight="1" x14ac:dyDescent="0.15">
      <c r="A35" s="22"/>
      <c r="B35" s="35"/>
      <c r="C35" s="1245" t="s">
        <v>569</v>
      </c>
      <c r="D35" s="1246"/>
      <c r="E35" s="1247"/>
      <c r="F35" s="36">
        <v>8.76</v>
      </c>
      <c r="G35" s="37">
        <v>10.92</v>
      </c>
      <c r="H35" s="37">
        <v>6.04</v>
      </c>
      <c r="I35" s="37">
        <v>10.94</v>
      </c>
      <c r="J35" s="38">
        <v>6.24</v>
      </c>
      <c r="K35" s="22"/>
      <c r="L35" s="22"/>
      <c r="M35" s="22"/>
      <c r="N35" s="22"/>
      <c r="O35" s="22"/>
      <c r="P35" s="22"/>
    </row>
    <row r="36" spans="1:16" ht="39" customHeight="1" x14ac:dyDescent="0.15">
      <c r="A36" s="22"/>
      <c r="B36" s="35"/>
      <c r="C36" s="1245" t="s">
        <v>570</v>
      </c>
      <c r="D36" s="1246"/>
      <c r="E36" s="1247"/>
      <c r="F36" s="36">
        <v>1.69</v>
      </c>
      <c r="G36" s="37">
        <v>1.76</v>
      </c>
      <c r="H36" s="37">
        <v>1.32</v>
      </c>
      <c r="I36" s="37">
        <v>1.26</v>
      </c>
      <c r="J36" s="38">
        <v>1.76</v>
      </c>
      <c r="K36" s="22"/>
      <c r="L36" s="22"/>
      <c r="M36" s="22"/>
      <c r="N36" s="22"/>
      <c r="O36" s="22"/>
      <c r="P36" s="22"/>
    </row>
    <row r="37" spans="1:16" ht="39" customHeight="1" x14ac:dyDescent="0.15">
      <c r="A37" s="22"/>
      <c r="B37" s="35"/>
      <c r="C37" s="1245" t="s">
        <v>571</v>
      </c>
      <c r="D37" s="1246"/>
      <c r="E37" s="1247"/>
      <c r="F37" s="36">
        <v>3.37</v>
      </c>
      <c r="G37" s="37">
        <v>2.0699999999999998</v>
      </c>
      <c r="H37" s="37">
        <v>2.25</v>
      </c>
      <c r="I37" s="37">
        <v>1.1200000000000001</v>
      </c>
      <c r="J37" s="38">
        <v>0.91</v>
      </c>
      <c r="K37" s="22"/>
      <c r="L37" s="22"/>
      <c r="M37" s="22"/>
      <c r="N37" s="22"/>
      <c r="O37" s="22"/>
      <c r="P37" s="22"/>
    </row>
    <row r="38" spans="1:16" ht="39" customHeight="1" x14ac:dyDescent="0.15">
      <c r="A38" s="22"/>
      <c r="B38" s="35"/>
      <c r="C38" s="1245" t="s">
        <v>572</v>
      </c>
      <c r="D38" s="1246"/>
      <c r="E38" s="1247"/>
      <c r="F38" s="36">
        <v>0.41</v>
      </c>
      <c r="G38" s="37">
        <v>0.22</v>
      </c>
      <c r="H38" s="37">
        <v>0.27</v>
      </c>
      <c r="I38" s="37">
        <v>0.32</v>
      </c>
      <c r="J38" s="38">
        <v>0.81</v>
      </c>
      <c r="K38" s="22"/>
      <c r="L38" s="22"/>
      <c r="M38" s="22"/>
      <c r="N38" s="22"/>
      <c r="O38" s="22"/>
      <c r="P38" s="22"/>
    </row>
    <row r="39" spans="1:16" ht="39" customHeight="1" x14ac:dyDescent="0.15">
      <c r="A39" s="22"/>
      <c r="B39" s="35"/>
      <c r="C39" s="1245" t="s">
        <v>573</v>
      </c>
      <c r="D39" s="1246"/>
      <c r="E39" s="1247"/>
      <c r="F39" s="36">
        <v>7.0000000000000007E-2</v>
      </c>
      <c r="G39" s="37">
        <v>0.06</v>
      </c>
      <c r="H39" s="37">
        <v>7.0000000000000007E-2</v>
      </c>
      <c r="I39" s="37">
        <v>7.0000000000000007E-2</v>
      </c>
      <c r="J39" s="38">
        <v>0.16</v>
      </c>
      <c r="K39" s="22"/>
      <c r="L39" s="22"/>
      <c r="M39" s="22"/>
      <c r="N39" s="22"/>
      <c r="O39" s="22"/>
      <c r="P39" s="22"/>
    </row>
    <row r="40" spans="1:16" ht="39" customHeight="1" x14ac:dyDescent="0.15">
      <c r="A40" s="22"/>
      <c r="B40" s="35"/>
      <c r="C40" s="1245" t="s">
        <v>574</v>
      </c>
      <c r="D40" s="1246"/>
      <c r="E40" s="1247"/>
      <c r="F40" s="36">
        <v>0.14000000000000001</v>
      </c>
      <c r="G40" s="37">
        <v>0.11</v>
      </c>
      <c r="H40" s="37">
        <v>0.1</v>
      </c>
      <c r="I40" s="37">
        <v>0.15</v>
      </c>
      <c r="J40" s="38">
        <v>0.14000000000000001</v>
      </c>
      <c r="K40" s="22"/>
      <c r="L40" s="22"/>
      <c r="M40" s="22"/>
      <c r="N40" s="22"/>
      <c r="O40" s="22"/>
      <c r="P40" s="22"/>
    </row>
    <row r="41" spans="1:16" ht="39" customHeight="1" x14ac:dyDescent="0.15">
      <c r="A41" s="22"/>
      <c r="B41" s="35"/>
      <c r="C41" s="1245" t="s">
        <v>575</v>
      </c>
      <c r="D41" s="1246"/>
      <c r="E41" s="1247"/>
      <c r="F41" s="36">
        <v>0.03</v>
      </c>
      <c r="G41" s="37">
        <v>0.01</v>
      </c>
      <c r="H41" s="37">
        <v>0</v>
      </c>
      <c r="I41" s="37">
        <v>0.02</v>
      </c>
      <c r="J41" s="38">
        <v>0.12</v>
      </c>
      <c r="K41" s="22"/>
      <c r="L41" s="22"/>
      <c r="M41" s="22"/>
      <c r="N41" s="22"/>
      <c r="O41" s="22"/>
      <c r="P41" s="22"/>
    </row>
    <row r="42" spans="1:16" ht="39" customHeight="1" x14ac:dyDescent="0.15">
      <c r="A42" s="22"/>
      <c r="B42" s="39"/>
      <c r="C42" s="1245" t="s">
        <v>576</v>
      </c>
      <c r="D42" s="1246"/>
      <c r="E42" s="1247"/>
      <c r="F42" s="36" t="s">
        <v>519</v>
      </c>
      <c r="G42" s="37" t="s">
        <v>519</v>
      </c>
      <c r="H42" s="37" t="s">
        <v>519</v>
      </c>
      <c r="I42" s="37" t="s">
        <v>519</v>
      </c>
      <c r="J42" s="38" t="s">
        <v>519</v>
      </c>
      <c r="K42" s="22"/>
      <c r="L42" s="22"/>
      <c r="M42" s="22"/>
      <c r="N42" s="22"/>
      <c r="O42" s="22"/>
      <c r="P42" s="22"/>
    </row>
    <row r="43" spans="1:16" ht="39" customHeight="1" thickBot="1" x14ac:dyDescent="0.2">
      <c r="A43" s="22"/>
      <c r="B43" s="40"/>
      <c r="C43" s="1248" t="s">
        <v>577</v>
      </c>
      <c r="D43" s="1249"/>
      <c r="E43" s="1250"/>
      <c r="F43" s="41">
        <v>0</v>
      </c>
      <c r="G43" s="42">
        <v>0</v>
      </c>
      <c r="H43" s="42">
        <v>0</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c0whN0ARotLBSy0SLdkKV4jIBu50rFpVyeQfRxZqpEfLhC/O3BO5JJFj733Ub1nittNBaa0QWr8nRjw0B5Opg==" saltValue="3Bw6nWV/TTOV+pcJsX8a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1233</v>
      </c>
      <c r="L45" s="60">
        <v>1200</v>
      </c>
      <c r="M45" s="60">
        <v>1173</v>
      </c>
      <c r="N45" s="60">
        <v>1188</v>
      </c>
      <c r="O45" s="61">
        <v>1201</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519</v>
      </c>
      <c r="L46" s="64" t="s">
        <v>519</v>
      </c>
      <c r="M46" s="64" t="s">
        <v>519</v>
      </c>
      <c r="N46" s="64" t="s">
        <v>519</v>
      </c>
      <c r="O46" s="65" t="s">
        <v>519</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519</v>
      </c>
      <c r="L47" s="64" t="s">
        <v>519</v>
      </c>
      <c r="M47" s="64" t="s">
        <v>519</v>
      </c>
      <c r="N47" s="64" t="s">
        <v>519</v>
      </c>
      <c r="O47" s="65" t="s">
        <v>519</v>
      </c>
      <c r="P47" s="48"/>
      <c r="Q47" s="48"/>
      <c r="R47" s="48"/>
      <c r="S47" s="48"/>
      <c r="T47" s="48"/>
      <c r="U47" s="48"/>
    </row>
    <row r="48" spans="1:21" ht="30.75" customHeight="1" x14ac:dyDescent="0.15">
      <c r="A48" s="48"/>
      <c r="B48" s="1255"/>
      <c r="C48" s="1256"/>
      <c r="D48" s="62"/>
      <c r="E48" s="1261" t="s">
        <v>15</v>
      </c>
      <c r="F48" s="1261"/>
      <c r="G48" s="1261"/>
      <c r="H48" s="1261"/>
      <c r="I48" s="1261"/>
      <c r="J48" s="1262"/>
      <c r="K48" s="63">
        <v>460</v>
      </c>
      <c r="L48" s="64">
        <v>421</v>
      </c>
      <c r="M48" s="64">
        <v>397</v>
      </c>
      <c r="N48" s="64">
        <v>373</v>
      </c>
      <c r="O48" s="65">
        <v>317</v>
      </c>
      <c r="P48" s="48"/>
      <c r="Q48" s="48"/>
      <c r="R48" s="48"/>
      <c r="S48" s="48"/>
      <c r="T48" s="48"/>
      <c r="U48" s="48"/>
    </row>
    <row r="49" spans="1:21" ht="30.75" customHeight="1" x14ac:dyDescent="0.15">
      <c r="A49" s="48"/>
      <c r="B49" s="1255"/>
      <c r="C49" s="1256"/>
      <c r="D49" s="62"/>
      <c r="E49" s="1261" t="s">
        <v>16</v>
      </c>
      <c r="F49" s="1261"/>
      <c r="G49" s="1261"/>
      <c r="H49" s="1261"/>
      <c r="I49" s="1261"/>
      <c r="J49" s="1262"/>
      <c r="K49" s="63">
        <v>43</v>
      </c>
      <c r="L49" s="64">
        <v>38</v>
      </c>
      <c r="M49" s="64">
        <v>31</v>
      </c>
      <c r="N49" s="64">
        <v>35</v>
      </c>
      <c r="O49" s="65">
        <v>41</v>
      </c>
      <c r="P49" s="48"/>
      <c r="Q49" s="48"/>
      <c r="R49" s="48"/>
      <c r="S49" s="48"/>
      <c r="T49" s="48"/>
      <c r="U49" s="48"/>
    </row>
    <row r="50" spans="1:21" ht="30.75" customHeight="1" x14ac:dyDescent="0.15">
      <c r="A50" s="48"/>
      <c r="B50" s="1255"/>
      <c r="C50" s="1256"/>
      <c r="D50" s="62"/>
      <c r="E50" s="1261" t="s">
        <v>17</v>
      </c>
      <c r="F50" s="1261"/>
      <c r="G50" s="1261"/>
      <c r="H50" s="1261"/>
      <c r="I50" s="1261"/>
      <c r="J50" s="1262"/>
      <c r="K50" s="63">
        <v>112</v>
      </c>
      <c r="L50" s="64">
        <v>163</v>
      </c>
      <c r="M50" s="64">
        <v>155</v>
      </c>
      <c r="N50" s="64">
        <v>97</v>
      </c>
      <c r="O50" s="65">
        <v>166</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519</v>
      </c>
      <c r="L51" s="64" t="s">
        <v>519</v>
      </c>
      <c r="M51" s="64" t="s">
        <v>519</v>
      </c>
      <c r="N51" s="64" t="s">
        <v>519</v>
      </c>
      <c r="O51" s="65" t="s">
        <v>519</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1202</v>
      </c>
      <c r="L52" s="64">
        <v>1163</v>
      </c>
      <c r="M52" s="64">
        <v>1157</v>
      </c>
      <c r="N52" s="64">
        <v>1116</v>
      </c>
      <c r="O52" s="65">
        <v>1085</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646</v>
      </c>
      <c r="L53" s="69">
        <v>659</v>
      </c>
      <c r="M53" s="69">
        <v>599</v>
      </c>
      <c r="N53" s="69">
        <v>577</v>
      </c>
      <c r="O53" s="70">
        <v>640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wohN4S8QHKzl6A7RPrk4RBiGSPGaPlNVKmEnbAShLKxg5cVHs6EGX74NEd37w2zS3jmnl3WbVlIAlr1v7mFwA==" saltValue="Dhyi22DUSHX/Lor+GnLg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9" t="s">
        <v>30</v>
      </c>
      <c r="C41" s="1280"/>
      <c r="D41" s="102"/>
      <c r="E41" s="1285" t="s">
        <v>31</v>
      </c>
      <c r="F41" s="1285"/>
      <c r="G41" s="1285"/>
      <c r="H41" s="1286"/>
      <c r="I41" s="103">
        <v>12336</v>
      </c>
      <c r="J41" s="104">
        <v>12198</v>
      </c>
      <c r="K41" s="104">
        <v>12062</v>
      </c>
      <c r="L41" s="104">
        <v>11775</v>
      </c>
      <c r="M41" s="105">
        <v>12065</v>
      </c>
    </row>
    <row r="42" spans="2:13" ht="27.75" customHeight="1" x14ac:dyDescent="0.15">
      <c r="B42" s="1281"/>
      <c r="C42" s="1282"/>
      <c r="D42" s="106"/>
      <c r="E42" s="1287" t="s">
        <v>32</v>
      </c>
      <c r="F42" s="1287"/>
      <c r="G42" s="1287"/>
      <c r="H42" s="1288"/>
      <c r="I42" s="107" t="s">
        <v>519</v>
      </c>
      <c r="J42" s="108" t="s">
        <v>519</v>
      </c>
      <c r="K42" s="108">
        <v>57</v>
      </c>
      <c r="L42" s="108">
        <v>38</v>
      </c>
      <c r="M42" s="109">
        <v>41</v>
      </c>
    </row>
    <row r="43" spans="2:13" ht="27.75" customHeight="1" x14ac:dyDescent="0.15">
      <c r="B43" s="1281"/>
      <c r="C43" s="1282"/>
      <c r="D43" s="106"/>
      <c r="E43" s="1287" t="s">
        <v>33</v>
      </c>
      <c r="F43" s="1287"/>
      <c r="G43" s="1287"/>
      <c r="H43" s="1288"/>
      <c r="I43" s="107">
        <v>4224</v>
      </c>
      <c r="J43" s="108">
        <v>3837</v>
      </c>
      <c r="K43" s="108">
        <v>3626</v>
      </c>
      <c r="L43" s="108">
        <v>3497</v>
      </c>
      <c r="M43" s="109">
        <v>3216</v>
      </c>
    </row>
    <row r="44" spans="2:13" ht="27.75" customHeight="1" x14ac:dyDescent="0.15">
      <c r="B44" s="1281"/>
      <c r="C44" s="1282"/>
      <c r="D44" s="106"/>
      <c r="E44" s="1287" t="s">
        <v>34</v>
      </c>
      <c r="F44" s="1287"/>
      <c r="G44" s="1287"/>
      <c r="H44" s="1288"/>
      <c r="I44" s="107">
        <v>279</v>
      </c>
      <c r="J44" s="108">
        <v>260</v>
      </c>
      <c r="K44" s="108">
        <v>256</v>
      </c>
      <c r="L44" s="108">
        <v>332</v>
      </c>
      <c r="M44" s="109">
        <v>736</v>
      </c>
    </row>
    <row r="45" spans="2:13" ht="27.75" customHeight="1" x14ac:dyDescent="0.15">
      <c r="B45" s="1281"/>
      <c r="C45" s="1282"/>
      <c r="D45" s="106"/>
      <c r="E45" s="1287" t="s">
        <v>35</v>
      </c>
      <c r="F45" s="1287"/>
      <c r="G45" s="1287"/>
      <c r="H45" s="1288"/>
      <c r="I45" s="107">
        <v>2284</v>
      </c>
      <c r="J45" s="108">
        <v>2234</v>
      </c>
      <c r="K45" s="108">
        <v>2232</v>
      </c>
      <c r="L45" s="108">
        <v>2113</v>
      </c>
      <c r="M45" s="109">
        <v>2088</v>
      </c>
    </row>
    <row r="46" spans="2:13" ht="27.75" customHeight="1" x14ac:dyDescent="0.15">
      <c r="B46" s="1281"/>
      <c r="C46" s="1282"/>
      <c r="D46" s="110"/>
      <c r="E46" s="1287" t="s">
        <v>36</v>
      </c>
      <c r="F46" s="1287"/>
      <c r="G46" s="1287"/>
      <c r="H46" s="1288"/>
      <c r="I46" s="107" t="s">
        <v>519</v>
      </c>
      <c r="J46" s="108" t="s">
        <v>519</v>
      </c>
      <c r="K46" s="108" t="s">
        <v>519</v>
      </c>
      <c r="L46" s="108" t="s">
        <v>519</v>
      </c>
      <c r="M46" s="109" t="s">
        <v>519</v>
      </c>
    </row>
    <row r="47" spans="2:13" ht="27.75" customHeight="1" x14ac:dyDescent="0.15">
      <c r="B47" s="1281"/>
      <c r="C47" s="1282"/>
      <c r="D47" s="111"/>
      <c r="E47" s="1289" t="s">
        <v>37</v>
      </c>
      <c r="F47" s="1290"/>
      <c r="G47" s="1290"/>
      <c r="H47" s="1291"/>
      <c r="I47" s="107" t="s">
        <v>519</v>
      </c>
      <c r="J47" s="108" t="s">
        <v>519</v>
      </c>
      <c r="K47" s="108" t="s">
        <v>519</v>
      </c>
      <c r="L47" s="108" t="s">
        <v>519</v>
      </c>
      <c r="M47" s="109" t="s">
        <v>519</v>
      </c>
    </row>
    <row r="48" spans="2:13" ht="27.75" customHeight="1" x14ac:dyDescent="0.15">
      <c r="B48" s="1281"/>
      <c r="C48" s="1282"/>
      <c r="D48" s="106"/>
      <c r="E48" s="1287" t="s">
        <v>38</v>
      </c>
      <c r="F48" s="1287"/>
      <c r="G48" s="1287"/>
      <c r="H48" s="1288"/>
      <c r="I48" s="107" t="s">
        <v>519</v>
      </c>
      <c r="J48" s="108" t="s">
        <v>519</v>
      </c>
      <c r="K48" s="108" t="s">
        <v>519</v>
      </c>
      <c r="L48" s="108" t="s">
        <v>519</v>
      </c>
      <c r="M48" s="109" t="s">
        <v>519</v>
      </c>
    </row>
    <row r="49" spans="2:13" ht="27.75" customHeight="1" x14ac:dyDescent="0.15">
      <c r="B49" s="1283"/>
      <c r="C49" s="1284"/>
      <c r="D49" s="106"/>
      <c r="E49" s="1287" t="s">
        <v>39</v>
      </c>
      <c r="F49" s="1287"/>
      <c r="G49" s="1287"/>
      <c r="H49" s="1288"/>
      <c r="I49" s="107" t="s">
        <v>519</v>
      </c>
      <c r="J49" s="108" t="s">
        <v>519</v>
      </c>
      <c r="K49" s="108" t="s">
        <v>519</v>
      </c>
      <c r="L49" s="108" t="s">
        <v>519</v>
      </c>
      <c r="M49" s="109" t="s">
        <v>519</v>
      </c>
    </row>
    <row r="50" spans="2:13" ht="27.75" customHeight="1" x14ac:dyDescent="0.15">
      <c r="B50" s="1292" t="s">
        <v>40</v>
      </c>
      <c r="C50" s="1293"/>
      <c r="D50" s="112"/>
      <c r="E50" s="1287" t="s">
        <v>41</v>
      </c>
      <c r="F50" s="1287"/>
      <c r="G50" s="1287"/>
      <c r="H50" s="1288"/>
      <c r="I50" s="107">
        <v>2709</v>
      </c>
      <c r="J50" s="108">
        <v>2900</v>
      </c>
      <c r="K50" s="108">
        <v>3096</v>
      </c>
      <c r="L50" s="108">
        <v>2817</v>
      </c>
      <c r="M50" s="109">
        <v>2599</v>
      </c>
    </row>
    <row r="51" spans="2:13" ht="27.75" customHeight="1" x14ac:dyDescent="0.15">
      <c r="B51" s="1281"/>
      <c r="C51" s="1282"/>
      <c r="D51" s="106"/>
      <c r="E51" s="1287" t="s">
        <v>42</v>
      </c>
      <c r="F51" s="1287"/>
      <c r="G51" s="1287"/>
      <c r="H51" s="1288"/>
      <c r="I51" s="107">
        <v>1583</v>
      </c>
      <c r="J51" s="108">
        <v>1548</v>
      </c>
      <c r="K51" s="108">
        <v>1652</v>
      </c>
      <c r="L51" s="108">
        <v>1718</v>
      </c>
      <c r="M51" s="109">
        <v>1780</v>
      </c>
    </row>
    <row r="52" spans="2:13" ht="27.75" customHeight="1" x14ac:dyDescent="0.15">
      <c r="B52" s="1283"/>
      <c r="C52" s="1284"/>
      <c r="D52" s="106"/>
      <c r="E52" s="1287" t="s">
        <v>43</v>
      </c>
      <c r="F52" s="1287"/>
      <c r="G52" s="1287"/>
      <c r="H52" s="1288"/>
      <c r="I52" s="107">
        <v>10737</v>
      </c>
      <c r="J52" s="108">
        <v>10588</v>
      </c>
      <c r="K52" s="108">
        <v>10403</v>
      </c>
      <c r="L52" s="108">
        <v>10350</v>
      </c>
      <c r="M52" s="109">
        <v>10402</v>
      </c>
    </row>
    <row r="53" spans="2:13" ht="27.75" customHeight="1" thickBot="1" x14ac:dyDescent="0.2">
      <c r="B53" s="1294" t="s">
        <v>44</v>
      </c>
      <c r="C53" s="1295"/>
      <c r="D53" s="113"/>
      <c r="E53" s="1296" t="s">
        <v>45</v>
      </c>
      <c r="F53" s="1296"/>
      <c r="G53" s="1296"/>
      <c r="H53" s="1297"/>
      <c r="I53" s="114">
        <v>4093</v>
      </c>
      <c r="J53" s="115">
        <v>3493</v>
      </c>
      <c r="K53" s="115">
        <v>3081</v>
      </c>
      <c r="L53" s="115">
        <v>2870</v>
      </c>
      <c r="M53" s="116">
        <v>3365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lsfVV2gSVoRFd7QsOyRiqAiHylRjTy+BmBnmZtIhOvTMfdK+dDz0UJ335EAck//5OzVMomdj+uBFN7ywnT+7Q==" saltValue="f/9zlCozfB0TuiCpy9hq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6" t="s">
        <v>48</v>
      </c>
      <c r="D55" s="1306"/>
      <c r="E55" s="1307"/>
      <c r="F55" s="128">
        <v>1148</v>
      </c>
      <c r="G55" s="128">
        <v>699</v>
      </c>
      <c r="H55" s="129">
        <v>795</v>
      </c>
    </row>
    <row r="56" spans="2:8" ht="52.5" customHeight="1" x14ac:dyDescent="0.15">
      <c r="B56" s="130"/>
      <c r="C56" s="1308" t="s">
        <v>49</v>
      </c>
      <c r="D56" s="1308"/>
      <c r="E56" s="1309"/>
      <c r="F56" s="131">
        <v>259</v>
      </c>
      <c r="G56" s="131">
        <v>167</v>
      </c>
      <c r="H56" s="132">
        <v>167</v>
      </c>
    </row>
    <row r="57" spans="2:8" ht="53.25" customHeight="1" x14ac:dyDescent="0.15">
      <c r="B57" s="130"/>
      <c r="C57" s="1310" t="s">
        <v>50</v>
      </c>
      <c r="D57" s="1310"/>
      <c r="E57" s="1311"/>
      <c r="F57" s="133">
        <v>973</v>
      </c>
      <c r="G57" s="133">
        <v>1133</v>
      </c>
      <c r="H57" s="134">
        <v>820</v>
      </c>
    </row>
    <row r="58" spans="2:8" ht="45.75" customHeight="1" x14ac:dyDescent="0.15">
      <c r="B58" s="135"/>
      <c r="C58" s="1298" t="s">
        <v>586</v>
      </c>
      <c r="D58" s="1299"/>
      <c r="E58" s="1300"/>
      <c r="F58" s="136">
        <v>422</v>
      </c>
      <c r="G58" s="136">
        <v>380</v>
      </c>
      <c r="H58" s="137">
        <v>292</v>
      </c>
    </row>
    <row r="59" spans="2:8" ht="45.75" customHeight="1" x14ac:dyDescent="0.15">
      <c r="B59" s="135"/>
      <c r="C59" s="1298" t="s">
        <v>584</v>
      </c>
      <c r="D59" s="1299"/>
      <c r="E59" s="1300"/>
      <c r="F59" s="136">
        <v>130</v>
      </c>
      <c r="G59" s="136">
        <v>130</v>
      </c>
      <c r="H59" s="137">
        <v>180</v>
      </c>
    </row>
    <row r="60" spans="2:8" ht="45.75" customHeight="1" x14ac:dyDescent="0.15">
      <c r="B60" s="135"/>
      <c r="C60" s="386" t="s">
        <v>585</v>
      </c>
      <c r="D60" s="387"/>
      <c r="E60" s="388"/>
      <c r="F60" s="136">
        <v>176</v>
      </c>
      <c r="G60" s="136">
        <v>176</v>
      </c>
      <c r="H60" s="137">
        <v>177</v>
      </c>
    </row>
    <row r="61" spans="2:8" ht="45.75" customHeight="1" x14ac:dyDescent="0.15">
      <c r="B61" s="135"/>
      <c r="C61" s="1298" t="s">
        <v>587</v>
      </c>
      <c r="D61" s="1299"/>
      <c r="E61" s="1300"/>
      <c r="F61" s="136">
        <v>231</v>
      </c>
      <c r="G61" s="136">
        <v>378</v>
      </c>
      <c r="H61" s="137">
        <v>108</v>
      </c>
    </row>
    <row r="62" spans="2:8" ht="45.75" customHeight="1" thickBot="1" x14ac:dyDescent="0.2">
      <c r="B62" s="138"/>
      <c r="C62" s="1301" t="s">
        <v>588</v>
      </c>
      <c r="D62" s="1302"/>
      <c r="E62" s="1303"/>
      <c r="F62" s="139" t="s">
        <v>589</v>
      </c>
      <c r="G62" s="139">
        <v>45</v>
      </c>
      <c r="H62" s="140">
        <v>33</v>
      </c>
    </row>
    <row r="63" spans="2:8" ht="52.5" customHeight="1" thickBot="1" x14ac:dyDescent="0.2">
      <c r="B63" s="141"/>
      <c r="C63" s="1304" t="s">
        <v>51</v>
      </c>
      <c r="D63" s="1304"/>
      <c r="E63" s="1305"/>
      <c r="F63" s="142">
        <v>2381</v>
      </c>
      <c r="G63" s="142">
        <v>1999</v>
      </c>
      <c r="H63" s="143">
        <v>1781</v>
      </c>
    </row>
    <row r="64" spans="2:8" ht="15" customHeight="1" x14ac:dyDescent="0.15"/>
  </sheetData>
  <sheetProtection algorithmName="SHA-512" hashValue="Ifhmrw4S3of7Hm1VJM7q+cI5wqvmc/A5fxrYKm1wbHSPlc590Z42epQOzv9a8i2SM+09IgMM7fO/nPBgqGE1GQ==" saltValue="3bS9emoHeoNiLM2nbFG1Zg==" spinCount="100000" sheet="1" objects="1" scenarios="1"/>
  <mergeCells count="8">
    <mergeCell ref="C61:E61"/>
    <mergeCell ref="C62:E62"/>
    <mergeCell ref="C63:E63"/>
    <mergeCell ref="C55:E55"/>
    <mergeCell ref="C56:E56"/>
    <mergeCell ref="C57:E57"/>
    <mergeCell ref="C58:E58"/>
    <mergeCell ref="C59:E59"/>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1" customWidth="1"/>
    <col min="2" max="107" width="2.5" style="391" customWidth="1"/>
    <col min="108" max="108" width="6.125" style="399" customWidth="1"/>
    <col min="109" max="109" width="5.875" style="398" customWidth="1"/>
    <col min="110" max="110" width="19.125" style="391" hidden="1"/>
    <col min="111" max="115" width="12.625" style="391" hidden="1"/>
    <col min="116" max="349" width="8.625" style="391" hidden="1"/>
    <col min="350" max="355" width="14.875" style="391" hidden="1"/>
    <col min="356" max="357" width="15.875" style="391" hidden="1"/>
    <col min="358" max="363" width="16.125" style="391" hidden="1"/>
    <col min="364" max="364" width="6.125" style="391" hidden="1"/>
    <col min="365" max="365" width="3" style="391" hidden="1"/>
    <col min="366" max="605" width="8.625" style="391" hidden="1"/>
    <col min="606" max="611" width="14.875" style="391" hidden="1"/>
    <col min="612" max="613" width="15.875" style="391" hidden="1"/>
    <col min="614" max="619" width="16.125" style="391" hidden="1"/>
    <col min="620" max="620" width="6.125" style="391" hidden="1"/>
    <col min="621" max="621" width="3" style="391" hidden="1"/>
    <col min="622" max="861" width="8.625" style="391" hidden="1"/>
    <col min="862" max="867" width="14.875" style="391" hidden="1"/>
    <col min="868" max="869" width="15.875" style="391" hidden="1"/>
    <col min="870" max="875" width="16.125" style="391" hidden="1"/>
    <col min="876" max="876" width="6.125" style="391" hidden="1"/>
    <col min="877" max="877" width="3" style="391" hidden="1"/>
    <col min="878" max="1117" width="8.625" style="391" hidden="1"/>
    <col min="1118" max="1123" width="14.875" style="391" hidden="1"/>
    <col min="1124" max="1125" width="15.875" style="391" hidden="1"/>
    <col min="1126" max="1131" width="16.125" style="391" hidden="1"/>
    <col min="1132" max="1132" width="6.125" style="391" hidden="1"/>
    <col min="1133" max="1133" width="3" style="391" hidden="1"/>
    <col min="1134" max="1373" width="8.625" style="391" hidden="1"/>
    <col min="1374" max="1379" width="14.875" style="391" hidden="1"/>
    <col min="1380" max="1381" width="15.875" style="391" hidden="1"/>
    <col min="1382" max="1387" width="16.125" style="391" hidden="1"/>
    <col min="1388" max="1388" width="6.125" style="391" hidden="1"/>
    <col min="1389" max="1389" width="3" style="391" hidden="1"/>
    <col min="1390" max="1629" width="8.625" style="391" hidden="1"/>
    <col min="1630" max="1635" width="14.875" style="391" hidden="1"/>
    <col min="1636" max="1637" width="15.875" style="391" hidden="1"/>
    <col min="1638" max="1643" width="16.125" style="391" hidden="1"/>
    <col min="1644" max="1644" width="6.125" style="391" hidden="1"/>
    <col min="1645" max="1645" width="3" style="391" hidden="1"/>
    <col min="1646" max="1885" width="8.625" style="391" hidden="1"/>
    <col min="1886" max="1891" width="14.875" style="391" hidden="1"/>
    <col min="1892" max="1893" width="15.875" style="391" hidden="1"/>
    <col min="1894" max="1899" width="16.125" style="391" hidden="1"/>
    <col min="1900" max="1900" width="6.125" style="391" hidden="1"/>
    <col min="1901" max="1901" width="3" style="391" hidden="1"/>
    <col min="1902" max="2141" width="8.625" style="391" hidden="1"/>
    <col min="2142" max="2147" width="14.875" style="391" hidden="1"/>
    <col min="2148" max="2149" width="15.875" style="391" hidden="1"/>
    <col min="2150" max="2155" width="16.125" style="391" hidden="1"/>
    <col min="2156" max="2156" width="6.125" style="391" hidden="1"/>
    <col min="2157" max="2157" width="3" style="391" hidden="1"/>
    <col min="2158" max="2397" width="8.625" style="391" hidden="1"/>
    <col min="2398" max="2403" width="14.875" style="391" hidden="1"/>
    <col min="2404" max="2405" width="15.875" style="391" hidden="1"/>
    <col min="2406" max="2411" width="16.125" style="391" hidden="1"/>
    <col min="2412" max="2412" width="6.125" style="391" hidden="1"/>
    <col min="2413" max="2413" width="3" style="391" hidden="1"/>
    <col min="2414" max="2653" width="8.625" style="391" hidden="1"/>
    <col min="2654" max="2659" width="14.875" style="391" hidden="1"/>
    <col min="2660" max="2661" width="15.875" style="391" hidden="1"/>
    <col min="2662" max="2667" width="16.125" style="391" hidden="1"/>
    <col min="2668" max="2668" width="6.125" style="391" hidden="1"/>
    <col min="2669" max="2669" width="3" style="391" hidden="1"/>
    <col min="2670" max="2909" width="8.625" style="391" hidden="1"/>
    <col min="2910" max="2915" width="14.875" style="391" hidden="1"/>
    <col min="2916" max="2917" width="15.875" style="391" hidden="1"/>
    <col min="2918" max="2923" width="16.125" style="391" hidden="1"/>
    <col min="2924" max="2924" width="6.125" style="391" hidden="1"/>
    <col min="2925" max="2925" width="3" style="391" hidden="1"/>
    <col min="2926" max="3165" width="8.625" style="391" hidden="1"/>
    <col min="3166" max="3171" width="14.875" style="391" hidden="1"/>
    <col min="3172" max="3173" width="15.875" style="391" hidden="1"/>
    <col min="3174" max="3179" width="16.125" style="391" hidden="1"/>
    <col min="3180" max="3180" width="6.125" style="391" hidden="1"/>
    <col min="3181" max="3181" width="3" style="391" hidden="1"/>
    <col min="3182" max="3421" width="8.625" style="391" hidden="1"/>
    <col min="3422" max="3427" width="14.875" style="391" hidden="1"/>
    <col min="3428" max="3429" width="15.875" style="391" hidden="1"/>
    <col min="3430" max="3435" width="16.125" style="391" hidden="1"/>
    <col min="3436" max="3436" width="6.125" style="391" hidden="1"/>
    <col min="3437" max="3437" width="3" style="391" hidden="1"/>
    <col min="3438" max="3677" width="8.625" style="391" hidden="1"/>
    <col min="3678" max="3683" width="14.875" style="391" hidden="1"/>
    <col min="3684" max="3685" width="15.875" style="391" hidden="1"/>
    <col min="3686" max="3691" width="16.125" style="391" hidden="1"/>
    <col min="3692" max="3692" width="6.125" style="391" hidden="1"/>
    <col min="3693" max="3693" width="3" style="391" hidden="1"/>
    <col min="3694" max="3933" width="8.625" style="391" hidden="1"/>
    <col min="3934" max="3939" width="14.875" style="391" hidden="1"/>
    <col min="3940" max="3941" width="15.875" style="391" hidden="1"/>
    <col min="3942" max="3947" width="16.125" style="391" hidden="1"/>
    <col min="3948" max="3948" width="6.125" style="391" hidden="1"/>
    <col min="3949" max="3949" width="3" style="391" hidden="1"/>
    <col min="3950" max="4189" width="8.625" style="391" hidden="1"/>
    <col min="4190" max="4195" width="14.875" style="391" hidden="1"/>
    <col min="4196" max="4197" width="15.875" style="391" hidden="1"/>
    <col min="4198" max="4203" width="16.125" style="391" hidden="1"/>
    <col min="4204" max="4204" width="6.125" style="391" hidden="1"/>
    <col min="4205" max="4205" width="3" style="391" hidden="1"/>
    <col min="4206" max="4445" width="8.625" style="391" hidden="1"/>
    <col min="4446" max="4451" width="14.875" style="391" hidden="1"/>
    <col min="4452" max="4453" width="15.875" style="391" hidden="1"/>
    <col min="4454" max="4459" width="16.125" style="391" hidden="1"/>
    <col min="4460" max="4460" width="6.125" style="391" hidden="1"/>
    <col min="4461" max="4461" width="3" style="391" hidden="1"/>
    <col min="4462" max="4701" width="8.625" style="391" hidden="1"/>
    <col min="4702" max="4707" width="14.875" style="391" hidden="1"/>
    <col min="4708" max="4709" width="15.875" style="391" hidden="1"/>
    <col min="4710" max="4715" width="16.125" style="391" hidden="1"/>
    <col min="4716" max="4716" width="6.125" style="391" hidden="1"/>
    <col min="4717" max="4717" width="3" style="391" hidden="1"/>
    <col min="4718" max="4957" width="8.625" style="391" hidden="1"/>
    <col min="4958" max="4963" width="14.875" style="391" hidden="1"/>
    <col min="4964" max="4965" width="15.875" style="391" hidden="1"/>
    <col min="4966" max="4971" width="16.125" style="391" hidden="1"/>
    <col min="4972" max="4972" width="6.125" style="391" hidden="1"/>
    <col min="4973" max="4973" width="3" style="391" hidden="1"/>
    <col min="4974" max="5213" width="8.625" style="391" hidden="1"/>
    <col min="5214" max="5219" width="14.875" style="391" hidden="1"/>
    <col min="5220" max="5221" width="15.875" style="391" hidden="1"/>
    <col min="5222" max="5227" width="16.125" style="391" hidden="1"/>
    <col min="5228" max="5228" width="6.125" style="391" hidden="1"/>
    <col min="5229" max="5229" width="3" style="391" hidden="1"/>
    <col min="5230" max="5469" width="8.625" style="391" hidden="1"/>
    <col min="5470" max="5475" width="14.875" style="391" hidden="1"/>
    <col min="5476" max="5477" width="15.875" style="391" hidden="1"/>
    <col min="5478" max="5483" width="16.125" style="391" hidden="1"/>
    <col min="5484" max="5484" width="6.125" style="391" hidden="1"/>
    <col min="5485" max="5485" width="3" style="391" hidden="1"/>
    <col min="5486" max="5725" width="8.625" style="391" hidden="1"/>
    <col min="5726" max="5731" width="14.875" style="391" hidden="1"/>
    <col min="5732" max="5733" width="15.875" style="391" hidden="1"/>
    <col min="5734" max="5739" width="16.125" style="391" hidden="1"/>
    <col min="5740" max="5740" width="6.125" style="391" hidden="1"/>
    <col min="5741" max="5741" width="3" style="391" hidden="1"/>
    <col min="5742" max="5981" width="8.625" style="391" hidden="1"/>
    <col min="5982" max="5987" width="14.875" style="391" hidden="1"/>
    <col min="5988" max="5989" width="15.875" style="391" hidden="1"/>
    <col min="5990" max="5995" width="16.125" style="391" hidden="1"/>
    <col min="5996" max="5996" width="6.125" style="391" hidden="1"/>
    <col min="5997" max="5997" width="3" style="391" hidden="1"/>
    <col min="5998" max="6237" width="8.625" style="391" hidden="1"/>
    <col min="6238" max="6243" width="14.875" style="391" hidden="1"/>
    <col min="6244" max="6245" width="15.875" style="391" hidden="1"/>
    <col min="6246" max="6251" width="16.125" style="391" hidden="1"/>
    <col min="6252" max="6252" width="6.125" style="391" hidden="1"/>
    <col min="6253" max="6253" width="3" style="391" hidden="1"/>
    <col min="6254" max="6493" width="8.625" style="391" hidden="1"/>
    <col min="6494" max="6499" width="14.875" style="391" hidden="1"/>
    <col min="6500" max="6501" width="15.875" style="391" hidden="1"/>
    <col min="6502" max="6507" width="16.125" style="391" hidden="1"/>
    <col min="6508" max="6508" width="6.125" style="391" hidden="1"/>
    <col min="6509" max="6509" width="3" style="391" hidden="1"/>
    <col min="6510" max="6749" width="8.625" style="391" hidden="1"/>
    <col min="6750" max="6755" width="14.875" style="391" hidden="1"/>
    <col min="6756" max="6757" width="15.875" style="391" hidden="1"/>
    <col min="6758" max="6763" width="16.125" style="391" hidden="1"/>
    <col min="6764" max="6764" width="6.125" style="391" hidden="1"/>
    <col min="6765" max="6765" width="3" style="391" hidden="1"/>
    <col min="6766" max="7005" width="8.625" style="391" hidden="1"/>
    <col min="7006" max="7011" width="14.875" style="391" hidden="1"/>
    <col min="7012" max="7013" width="15.875" style="391" hidden="1"/>
    <col min="7014" max="7019" width="16.125" style="391" hidden="1"/>
    <col min="7020" max="7020" width="6.125" style="391" hidden="1"/>
    <col min="7021" max="7021" width="3" style="391" hidden="1"/>
    <col min="7022" max="7261" width="8.625" style="391" hidden="1"/>
    <col min="7262" max="7267" width="14.875" style="391" hidden="1"/>
    <col min="7268" max="7269" width="15.875" style="391" hidden="1"/>
    <col min="7270" max="7275" width="16.125" style="391" hidden="1"/>
    <col min="7276" max="7276" width="6.125" style="391" hidden="1"/>
    <col min="7277" max="7277" width="3" style="391" hidden="1"/>
    <col min="7278" max="7517" width="8.625" style="391" hidden="1"/>
    <col min="7518" max="7523" width="14.875" style="391" hidden="1"/>
    <col min="7524" max="7525" width="15.875" style="391" hidden="1"/>
    <col min="7526" max="7531" width="16.125" style="391" hidden="1"/>
    <col min="7532" max="7532" width="6.125" style="391" hidden="1"/>
    <col min="7533" max="7533" width="3" style="391" hidden="1"/>
    <col min="7534" max="7773" width="8.625" style="391" hidden="1"/>
    <col min="7774" max="7779" width="14.875" style="391" hidden="1"/>
    <col min="7780" max="7781" width="15.875" style="391" hidden="1"/>
    <col min="7782" max="7787" width="16.125" style="391" hidden="1"/>
    <col min="7788" max="7788" width="6.125" style="391" hidden="1"/>
    <col min="7789" max="7789" width="3" style="391" hidden="1"/>
    <col min="7790" max="8029" width="8.625" style="391" hidden="1"/>
    <col min="8030" max="8035" width="14.875" style="391" hidden="1"/>
    <col min="8036" max="8037" width="15.875" style="391" hidden="1"/>
    <col min="8038" max="8043" width="16.125" style="391" hidden="1"/>
    <col min="8044" max="8044" width="6.125" style="391" hidden="1"/>
    <col min="8045" max="8045" width="3" style="391" hidden="1"/>
    <col min="8046" max="8285" width="8.625" style="391" hidden="1"/>
    <col min="8286" max="8291" width="14.875" style="391" hidden="1"/>
    <col min="8292" max="8293" width="15.875" style="391" hidden="1"/>
    <col min="8294" max="8299" width="16.125" style="391" hidden="1"/>
    <col min="8300" max="8300" width="6.125" style="391" hidden="1"/>
    <col min="8301" max="8301" width="3" style="391" hidden="1"/>
    <col min="8302" max="8541" width="8.625" style="391" hidden="1"/>
    <col min="8542" max="8547" width="14.875" style="391" hidden="1"/>
    <col min="8548" max="8549" width="15.875" style="391" hidden="1"/>
    <col min="8550" max="8555" width="16.125" style="391" hidden="1"/>
    <col min="8556" max="8556" width="6.125" style="391" hidden="1"/>
    <col min="8557" max="8557" width="3" style="391" hidden="1"/>
    <col min="8558" max="8797" width="8.625" style="391" hidden="1"/>
    <col min="8798" max="8803" width="14.875" style="391" hidden="1"/>
    <col min="8804" max="8805" width="15.875" style="391" hidden="1"/>
    <col min="8806" max="8811" width="16.125" style="391" hidden="1"/>
    <col min="8812" max="8812" width="6.125" style="391" hidden="1"/>
    <col min="8813" max="8813" width="3" style="391" hidden="1"/>
    <col min="8814" max="9053" width="8.625" style="391" hidden="1"/>
    <col min="9054" max="9059" width="14.875" style="391" hidden="1"/>
    <col min="9060" max="9061" width="15.875" style="391" hidden="1"/>
    <col min="9062" max="9067" width="16.125" style="391" hidden="1"/>
    <col min="9068" max="9068" width="6.125" style="391" hidden="1"/>
    <col min="9069" max="9069" width="3" style="391" hidden="1"/>
    <col min="9070" max="9309" width="8.625" style="391" hidden="1"/>
    <col min="9310" max="9315" width="14.875" style="391" hidden="1"/>
    <col min="9316" max="9317" width="15.875" style="391" hidden="1"/>
    <col min="9318" max="9323" width="16.125" style="391" hidden="1"/>
    <col min="9324" max="9324" width="6.125" style="391" hidden="1"/>
    <col min="9325" max="9325" width="3" style="391" hidden="1"/>
    <col min="9326" max="9565" width="8.625" style="391" hidden="1"/>
    <col min="9566" max="9571" width="14.875" style="391" hidden="1"/>
    <col min="9572" max="9573" width="15.875" style="391" hidden="1"/>
    <col min="9574" max="9579" width="16.125" style="391" hidden="1"/>
    <col min="9580" max="9580" width="6.125" style="391" hidden="1"/>
    <col min="9581" max="9581" width="3" style="391" hidden="1"/>
    <col min="9582" max="9821" width="8.625" style="391" hidden="1"/>
    <col min="9822" max="9827" width="14.875" style="391" hidden="1"/>
    <col min="9828" max="9829" width="15.875" style="391" hidden="1"/>
    <col min="9830" max="9835" width="16.125" style="391" hidden="1"/>
    <col min="9836" max="9836" width="6.125" style="391" hidden="1"/>
    <col min="9837" max="9837" width="3" style="391" hidden="1"/>
    <col min="9838" max="10077" width="8.625" style="391" hidden="1"/>
    <col min="10078" max="10083" width="14.875" style="391" hidden="1"/>
    <col min="10084" max="10085" width="15.875" style="391" hidden="1"/>
    <col min="10086" max="10091" width="16.125" style="391" hidden="1"/>
    <col min="10092" max="10092" width="6.125" style="391" hidden="1"/>
    <col min="10093" max="10093" width="3" style="391" hidden="1"/>
    <col min="10094" max="10333" width="8.625" style="391" hidden="1"/>
    <col min="10334" max="10339" width="14.875" style="391" hidden="1"/>
    <col min="10340" max="10341" width="15.875" style="391" hidden="1"/>
    <col min="10342" max="10347" width="16.125" style="391" hidden="1"/>
    <col min="10348" max="10348" width="6.125" style="391" hidden="1"/>
    <col min="10349" max="10349" width="3" style="391" hidden="1"/>
    <col min="10350" max="10589" width="8.625" style="391" hidden="1"/>
    <col min="10590" max="10595" width="14.875" style="391" hidden="1"/>
    <col min="10596" max="10597" width="15.875" style="391" hidden="1"/>
    <col min="10598" max="10603" width="16.125" style="391" hidden="1"/>
    <col min="10604" max="10604" width="6.125" style="391" hidden="1"/>
    <col min="10605" max="10605" width="3" style="391" hidden="1"/>
    <col min="10606" max="10845" width="8.625" style="391" hidden="1"/>
    <col min="10846" max="10851" width="14.875" style="391" hidden="1"/>
    <col min="10852" max="10853" width="15.875" style="391" hidden="1"/>
    <col min="10854" max="10859" width="16.125" style="391" hidden="1"/>
    <col min="10860" max="10860" width="6.125" style="391" hidden="1"/>
    <col min="10861" max="10861" width="3" style="391" hidden="1"/>
    <col min="10862" max="11101" width="8.625" style="391" hidden="1"/>
    <col min="11102" max="11107" width="14.875" style="391" hidden="1"/>
    <col min="11108" max="11109" width="15.875" style="391" hidden="1"/>
    <col min="11110" max="11115" width="16.125" style="391" hidden="1"/>
    <col min="11116" max="11116" width="6.125" style="391" hidden="1"/>
    <col min="11117" max="11117" width="3" style="391" hidden="1"/>
    <col min="11118" max="11357" width="8.625" style="391" hidden="1"/>
    <col min="11358" max="11363" width="14.875" style="391" hidden="1"/>
    <col min="11364" max="11365" width="15.875" style="391" hidden="1"/>
    <col min="11366" max="11371" width="16.125" style="391" hidden="1"/>
    <col min="11372" max="11372" width="6.125" style="391" hidden="1"/>
    <col min="11373" max="11373" width="3" style="391" hidden="1"/>
    <col min="11374" max="11613" width="8.625" style="391" hidden="1"/>
    <col min="11614" max="11619" width="14.875" style="391" hidden="1"/>
    <col min="11620" max="11621" width="15.875" style="391" hidden="1"/>
    <col min="11622" max="11627" width="16.125" style="391" hidden="1"/>
    <col min="11628" max="11628" width="6.125" style="391" hidden="1"/>
    <col min="11629" max="11629" width="3" style="391" hidden="1"/>
    <col min="11630" max="11869" width="8.625" style="391" hidden="1"/>
    <col min="11870" max="11875" width="14.875" style="391" hidden="1"/>
    <col min="11876" max="11877" width="15.875" style="391" hidden="1"/>
    <col min="11878" max="11883" width="16.125" style="391" hidden="1"/>
    <col min="11884" max="11884" width="6.125" style="391" hidden="1"/>
    <col min="11885" max="11885" width="3" style="391" hidden="1"/>
    <col min="11886" max="12125" width="8.625" style="391" hidden="1"/>
    <col min="12126" max="12131" width="14.875" style="391" hidden="1"/>
    <col min="12132" max="12133" width="15.875" style="391" hidden="1"/>
    <col min="12134" max="12139" width="16.125" style="391" hidden="1"/>
    <col min="12140" max="12140" width="6.125" style="391" hidden="1"/>
    <col min="12141" max="12141" width="3" style="391" hidden="1"/>
    <col min="12142" max="12381" width="8.625" style="391" hidden="1"/>
    <col min="12382" max="12387" width="14.875" style="391" hidden="1"/>
    <col min="12388" max="12389" width="15.875" style="391" hidden="1"/>
    <col min="12390" max="12395" width="16.125" style="391" hidden="1"/>
    <col min="12396" max="12396" width="6.125" style="391" hidden="1"/>
    <col min="12397" max="12397" width="3" style="391" hidden="1"/>
    <col min="12398" max="12637" width="8.625" style="391" hidden="1"/>
    <col min="12638" max="12643" width="14.875" style="391" hidden="1"/>
    <col min="12644" max="12645" width="15.875" style="391" hidden="1"/>
    <col min="12646" max="12651" width="16.125" style="391" hidden="1"/>
    <col min="12652" max="12652" width="6.125" style="391" hidden="1"/>
    <col min="12653" max="12653" width="3" style="391" hidden="1"/>
    <col min="12654" max="12893" width="8.625" style="391" hidden="1"/>
    <col min="12894" max="12899" width="14.875" style="391" hidden="1"/>
    <col min="12900" max="12901" width="15.875" style="391" hidden="1"/>
    <col min="12902" max="12907" width="16.125" style="391" hidden="1"/>
    <col min="12908" max="12908" width="6.125" style="391" hidden="1"/>
    <col min="12909" max="12909" width="3" style="391" hidden="1"/>
    <col min="12910" max="13149" width="8.625" style="391" hidden="1"/>
    <col min="13150" max="13155" width="14.875" style="391" hidden="1"/>
    <col min="13156" max="13157" width="15.875" style="391" hidden="1"/>
    <col min="13158" max="13163" width="16.125" style="391" hidden="1"/>
    <col min="13164" max="13164" width="6.125" style="391" hidden="1"/>
    <col min="13165" max="13165" width="3" style="391" hidden="1"/>
    <col min="13166" max="13405" width="8.625" style="391" hidden="1"/>
    <col min="13406" max="13411" width="14.875" style="391" hidden="1"/>
    <col min="13412" max="13413" width="15.875" style="391" hidden="1"/>
    <col min="13414" max="13419" width="16.125" style="391" hidden="1"/>
    <col min="13420" max="13420" width="6.125" style="391" hidden="1"/>
    <col min="13421" max="13421" width="3" style="391" hidden="1"/>
    <col min="13422" max="13661" width="8.625" style="391" hidden="1"/>
    <col min="13662" max="13667" width="14.875" style="391" hidden="1"/>
    <col min="13668" max="13669" width="15.875" style="391" hidden="1"/>
    <col min="13670" max="13675" width="16.125" style="391" hidden="1"/>
    <col min="13676" max="13676" width="6.125" style="391" hidden="1"/>
    <col min="13677" max="13677" width="3" style="391" hidden="1"/>
    <col min="13678" max="13917" width="8.625" style="391" hidden="1"/>
    <col min="13918" max="13923" width="14.875" style="391" hidden="1"/>
    <col min="13924" max="13925" width="15.875" style="391" hidden="1"/>
    <col min="13926" max="13931" width="16.125" style="391" hidden="1"/>
    <col min="13932" max="13932" width="6.125" style="391" hidden="1"/>
    <col min="13933" max="13933" width="3" style="391" hidden="1"/>
    <col min="13934" max="14173" width="8.625" style="391" hidden="1"/>
    <col min="14174" max="14179" width="14.875" style="391" hidden="1"/>
    <col min="14180" max="14181" width="15.875" style="391" hidden="1"/>
    <col min="14182" max="14187" width="16.125" style="391" hidden="1"/>
    <col min="14188" max="14188" width="6.125" style="391" hidden="1"/>
    <col min="14189" max="14189" width="3" style="391" hidden="1"/>
    <col min="14190" max="14429" width="8.625" style="391" hidden="1"/>
    <col min="14430" max="14435" width="14.875" style="391" hidden="1"/>
    <col min="14436" max="14437" width="15.875" style="391" hidden="1"/>
    <col min="14438" max="14443" width="16.125" style="391" hidden="1"/>
    <col min="14444" max="14444" width="6.125" style="391" hidden="1"/>
    <col min="14445" max="14445" width="3" style="391" hidden="1"/>
    <col min="14446" max="14685" width="8.625" style="391" hidden="1"/>
    <col min="14686" max="14691" width="14.875" style="391" hidden="1"/>
    <col min="14692" max="14693" width="15.875" style="391" hidden="1"/>
    <col min="14694" max="14699" width="16.125" style="391" hidden="1"/>
    <col min="14700" max="14700" width="6.125" style="391" hidden="1"/>
    <col min="14701" max="14701" width="3" style="391" hidden="1"/>
    <col min="14702" max="14941" width="8.625" style="391" hidden="1"/>
    <col min="14942" max="14947" width="14.875" style="391" hidden="1"/>
    <col min="14948" max="14949" width="15.875" style="391" hidden="1"/>
    <col min="14950" max="14955" width="16.125" style="391" hidden="1"/>
    <col min="14956" max="14956" width="6.125" style="391" hidden="1"/>
    <col min="14957" max="14957" width="3" style="391" hidden="1"/>
    <col min="14958" max="15197" width="8.625" style="391" hidden="1"/>
    <col min="15198" max="15203" width="14.875" style="391" hidden="1"/>
    <col min="15204" max="15205" width="15.875" style="391" hidden="1"/>
    <col min="15206" max="15211" width="16.125" style="391" hidden="1"/>
    <col min="15212" max="15212" width="6.125" style="391" hidden="1"/>
    <col min="15213" max="15213" width="3" style="391" hidden="1"/>
    <col min="15214" max="15453" width="8.625" style="391" hidden="1"/>
    <col min="15454" max="15459" width="14.875" style="391" hidden="1"/>
    <col min="15460" max="15461" width="15.875" style="391" hidden="1"/>
    <col min="15462" max="15467" width="16.125" style="391" hidden="1"/>
    <col min="15468" max="15468" width="6.125" style="391" hidden="1"/>
    <col min="15469" max="15469" width="3" style="391" hidden="1"/>
    <col min="15470" max="15709" width="8.625" style="391" hidden="1"/>
    <col min="15710" max="15715" width="14.875" style="391" hidden="1"/>
    <col min="15716" max="15717" width="15.875" style="391" hidden="1"/>
    <col min="15718" max="15723" width="16.125" style="391" hidden="1"/>
    <col min="15724" max="15724" width="6.125" style="391" hidden="1"/>
    <col min="15725" max="15725" width="3" style="391" hidden="1"/>
    <col min="15726" max="15965" width="8.625" style="391" hidden="1"/>
    <col min="15966" max="15971" width="14.875" style="391" hidden="1"/>
    <col min="15972" max="15973" width="15.875" style="391" hidden="1"/>
    <col min="15974" max="15979" width="16.125" style="391" hidden="1"/>
    <col min="15980" max="15980" width="6.125" style="391" hidden="1"/>
    <col min="15981" max="15981" width="3" style="391" hidden="1"/>
    <col min="15982" max="16221" width="8.625" style="391" hidden="1"/>
    <col min="16222" max="16227" width="14.875" style="391" hidden="1"/>
    <col min="16228" max="16229" width="15.875" style="391" hidden="1"/>
    <col min="16230" max="16235" width="16.125" style="391" hidden="1"/>
    <col min="16236" max="16236" width="6.125" style="391" hidden="1"/>
    <col min="16237" max="16237" width="3" style="391" hidden="1"/>
    <col min="16238" max="16384" width="8.625" style="391" hidden="1"/>
  </cols>
  <sheetData>
    <row r="1" spans="1:143" ht="42.75" customHeight="1" x14ac:dyDescent="0.15">
      <c r="A1" s="389"/>
      <c r="B1" s="390"/>
      <c r="DD1" s="391"/>
      <c r="DE1" s="391"/>
    </row>
    <row r="2" spans="1:143" ht="25.5" customHeight="1" x14ac:dyDescent="0.15">
      <c r="A2" s="392"/>
      <c r="C2" s="392"/>
      <c r="O2" s="392"/>
      <c r="P2" s="392"/>
      <c r="Q2" s="392"/>
      <c r="R2" s="392"/>
      <c r="S2" s="392"/>
      <c r="T2" s="392"/>
      <c r="U2" s="392"/>
      <c r="V2" s="392"/>
      <c r="W2" s="392"/>
      <c r="X2" s="392"/>
      <c r="Y2" s="392"/>
      <c r="Z2" s="392"/>
      <c r="AA2" s="392"/>
      <c r="AB2" s="392"/>
      <c r="AC2" s="392"/>
      <c r="AD2" s="392"/>
      <c r="AE2" s="392"/>
      <c r="AF2" s="392"/>
      <c r="AG2" s="392"/>
      <c r="AH2" s="392"/>
      <c r="AI2" s="392"/>
      <c r="AU2" s="392"/>
      <c r="BG2" s="392"/>
      <c r="BS2" s="392"/>
      <c r="CE2" s="392"/>
      <c r="CQ2" s="392"/>
      <c r="DD2" s="391"/>
      <c r="DE2" s="391"/>
    </row>
    <row r="3" spans="1:143" ht="25.5" customHeight="1" x14ac:dyDescent="0.15">
      <c r="A3" s="392"/>
      <c r="C3" s="392"/>
      <c r="O3" s="392"/>
      <c r="P3" s="392"/>
      <c r="Q3" s="392"/>
      <c r="R3" s="392"/>
      <c r="S3" s="392"/>
      <c r="T3" s="392"/>
      <c r="U3" s="392"/>
      <c r="V3" s="392"/>
      <c r="W3" s="392"/>
      <c r="X3" s="392"/>
      <c r="Y3" s="392"/>
      <c r="Z3" s="392"/>
      <c r="AA3" s="392"/>
      <c r="AB3" s="392"/>
      <c r="AC3" s="392"/>
      <c r="AD3" s="392"/>
      <c r="AE3" s="392"/>
      <c r="AF3" s="392"/>
      <c r="AG3" s="392"/>
      <c r="AH3" s="392"/>
      <c r="AI3" s="392"/>
      <c r="AU3" s="392"/>
      <c r="BG3" s="392"/>
      <c r="BS3" s="392"/>
      <c r="CE3" s="392"/>
      <c r="CQ3" s="392"/>
      <c r="DD3" s="391"/>
      <c r="DE3" s="391"/>
    </row>
    <row r="4" spans="1:143" s="291" customFormat="1" x14ac:dyDescent="0.15">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2"/>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2"/>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2"/>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2"/>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2"/>
      <c r="DA11" s="392"/>
      <c r="DB11" s="392"/>
      <c r="DC11" s="392"/>
      <c r="DD11" s="392"/>
      <c r="DE11" s="392"/>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2"/>
      <c r="CQ12" s="392"/>
      <c r="CR12" s="392"/>
      <c r="CS12" s="392"/>
      <c r="CT12" s="392"/>
      <c r="CU12" s="392"/>
      <c r="CV12" s="392"/>
      <c r="CW12" s="392"/>
      <c r="CX12" s="392"/>
      <c r="CY12" s="392"/>
      <c r="CZ12" s="392"/>
      <c r="DA12" s="392"/>
      <c r="DB12" s="392"/>
      <c r="DC12" s="392"/>
      <c r="DD12" s="392"/>
      <c r="DE12" s="392"/>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c r="CD13" s="392"/>
      <c r="CE13" s="392"/>
      <c r="CF13" s="392"/>
      <c r="CG13" s="392"/>
      <c r="CH13" s="392"/>
      <c r="CI13" s="392"/>
      <c r="CJ13" s="392"/>
      <c r="CK13" s="392"/>
      <c r="CL13" s="392"/>
      <c r="CM13" s="392"/>
      <c r="CN13" s="392"/>
      <c r="CO13" s="392"/>
      <c r="CP13" s="392"/>
      <c r="CQ13" s="392"/>
      <c r="CR13" s="392"/>
      <c r="CS13" s="392"/>
      <c r="CT13" s="392"/>
      <c r="CU13" s="392"/>
      <c r="CV13" s="392"/>
      <c r="CW13" s="392"/>
      <c r="CX13" s="392"/>
      <c r="CY13" s="392"/>
      <c r="CZ13" s="392"/>
      <c r="DA13" s="392"/>
      <c r="DB13" s="392"/>
      <c r="DC13" s="392"/>
      <c r="DD13" s="392"/>
      <c r="DE13" s="392"/>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91"/>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91"/>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91"/>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c r="CO17" s="392"/>
      <c r="CP17" s="392"/>
      <c r="CQ17" s="392"/>
      <c r="CR17" s="392"/>
      <c r="CS17" s="392"/>
      <c r="CT17" s="392"/>
      <c r="CU17" s="392"/>
      <c r="CV17" s="392"/>
      <c r="CW17" s="392"/>
      <c r="CX17" s="392"/>
      <c r="CY17" s="392"/>
      <c r="CZ17" s="392"/>
      <c r="DA17" s="392"/>
      <c r="DB17" s="392"/>
      <c r="DC17" s="392"/>
      <c r="DD17" s="392"/>
      <c r="DE17" s="392"/>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91"/>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2"/>
      <c r="CQ18" s="392"/>
      <c r="CR18" s="392"/>
      <c r="CS18" s="392"/>
      <c r="CT18" s="392"/>
      <c r="CU18" s="392"/>
      <c r="CV18" s="392"/>
      <c r="CW18" s="392"/>
      <c r="CX18" s="392"/>
      <c r="CY18" s="392"/>
      <c r="CZ18" s="392"/>
      <c r="DA18" s="392"/>
      <c r="DB18" s="392"/>
      <c r="DC18" s="392"/>
      <c r="DD18" s="392"/>
      <c r="DE18" s="392"/>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91"/>
      <c r="DE19" s="391"/>
    </row>
    <row r="20" spans="1:351" x14ac:dyDescent="0.15">
      <c r="DD20" s="391"/>
      <c r="DE20" s="391"/>
    </row>
    <row r="21" spans="1:351" ht="17.25" x14ac:dyDescent="0.15">
      <c r="B21" s="393"/>
      <c r="C21" s="394"/>
      <c r="D21" s="394"/>
      <c r="E21" s="394"/>
      <c r="F21" s="394"/>
      <c r="G21" s="394"/>
      <c r="H21" s="394"/>
      <c r="I21" s="394"/>
      <c r="J21" s="394"/>
      <c r="K21" s="394"/>
      <c r="L21" s="394"/>
      <c r="M21" s="394"/>
      <c r="N21" s="395"/>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5"/>
      <c r="AU21" s="394"/>
      <c r="AV21" s="394"/>
      <c r="AW21" s="394"/>
      <c r="AX21" s="394"/>
      <c r="AY21" s="394"/>
      <c r="AZ21" s="394"/>
      <c r="BA21" s="394"/>
      <c r="BB21" s="394"/>
      <c r="BC21" s="394"/>
      <c r="BD21" s="394"/>
      <c r="BE21" s="394"/>
      <c r="BF21" s="395"/>
      <c r="BG21" s="394"/>
      <c r="BH21" s="394"/>
      <c r="BI21" s="394"/>
      <c r="BJ21" s="394"/>
      <c r="BK21" s="394"/>
      <c r="BL21" s="394"/>
      <c r="BM21" s="394"/>
      <c r="BN21" s="394"/>
      <c r="BO21" s="394"/>
      <c r="BP21" s="394"/>
      <c r="BQ21" s="394"/>
      <c r="BR21" s="395"/>
      <c r="BS21" s="394"/>
      <c r="BT21" s="394"/>
      <c r="BU21" s="394"/>
      <c r="BV21" s="394"/>
      <c r="BW21" s="394"/>
      <c r="BX21" s="394"/>
      <c r="BY21" s="394"/>
      <c r="BZ21" s="394"/>
      <c r="CA21" s="394"/>
      <c r="CB21" s="394"/>
      <c r="CC21" s="394"/>
      <c r="CD21" s="395"/>
      <c r="CE21" s="394"/>
      <c r="CF21" s="394"/>
      <c r="CG21" s="394"/>
      <c r="CH21" s="394"/>
      <c r="CI21" s="394"/>
      <c r="CJ21" s="394"/>
      <c r="CK21" s="394"/>
      <c r="CL21" s="394"/>
      <c r="CM21" s="394"/>
      <c r="CN21" s="394"/>
      <c r="CO21" s="394"/>
      <c r="CP21" s="395"/>
      <c r="CQ21" s="394"/>
      <c r="CR21" s="394"/>
      <c r="CS21" s="394"/>
      <c r="CT21" s="394"/>
      <c r="CU21" s="394"/>
      <c r="CV21" s="394"/>
      <c r="CW21" s="394"/>
      <c r="CX21" s="394"/>
      <c r="CY21" s="394"/>
      <c r="CZ21" s="394"/>
      <c r="DA21" s="394"/>
      <c r="DB21" s="395"/>
      <c r="DC21" s="394"/>
      <c r="DD21" s="396"/>
      <c r="DE21" s="391"/>
      <c r="MM21" s="397"/>
    </row>
    <row r="22" spans="1:351" ht="17.25" x14ac:dyDescent="0.15">
      <c r="B22" s="398"/>
      <c r="MM22" s="397"/>
    </row>
    <row r="23" spans="1:351" x14ac:dyDescent="0.15">
      <c r="B23" s="398"/>
    </row>
    <row r="24" spans="1:351" x14ac:dyDescent="0.15">
      <c r="B24" s="398"/>
    </row>
    <row r="25" spans="1:351" x14ac:dyDescent="0.15">
      <c r="B25" s="398"/>
    </row>
    <row r="26" spans="1:351" x14ac:dyDescent="0.15">
      <c r="B26" s="398"/>
    </row>
    <row r="27" spans="1:351" x14ac:dyDescent="0.15">
      <c r="B27" s="398"/>
    </row>
    <row r="28" spans="1:351" x14ac:dyDescent="0.15">
      <c r="B28" s="398"/>
    </row>
    <row r="29" spans="1:351" x14ac:dyDescent="0.15">
      <c r="B29" s="398"/>
    </row>
    <row r="30" spans="1:351" x14ac:dyDescent="0.15">
      <c r="B30" s="398"/>
    </row>
    <row r="31" spans="1:351" x14ac:dyDescent="0.15">
      <c r="B31" s="398"/>
    </row>
    <row r="32" spans="1:351" x14ac:dyDescent="0.15">
      <c r="B32" s="398"/>
    </row>
    <row r="33" spans="2:109" x14ac:dyDescent="0.15">
      <c r="B33" s="398"/>
    </row>
    <row r="34" spans="2:109" x14ac:dyDescent="0.15">
      <c r="B34" s="398"/>
    </row>
    <row r="35" spans="2:109" x14ac:dyDescent="0.15">
      <c r="B35" s="398"/>
    </row>
    <row r="36" spans="2:109" x14ac:dyDescent="0.15">
      <c r="B36" s="398"/>
    </row>
    <row r="37" spans="2:109" x14ac:dyDescent="0.15">
      <c r="B37" s="398"/>
    </row>
    <row r="38" spans="2:109" x14ac:dyDescent="0.15">
      <c r="B38" s="398"/>
    </row>
    <row r="39" spans="2:109" x14ac:dyDescent="0.1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2"/>
    </row>
    <row r="40" spans="2:109" x14ac:dyDescent="0.15">
      <c r="B40" s="403"/>
      <c r="DD40" s="403"/>
      <c r="DE40" s="391"/>
    </row>
    <row r="41" spans="2:109" ht="17.25" x14ac:dyDescent="0.15">
      <c r="B41" s="404" t="s">
        <v>615</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6"/>
    </row>
    <row r="42" spans="2:109" x14ac:dyDescent="0.15">
      <c r="B42" s="398"/>
      <c r="G42" s="405"/>
      <c r="I42" s="406"/>
      <c r="J42" s="406"/>
      <c r="K42" s="406"/>
      <c r="AM42" s="405"/>
      <c r="AN42" s="405" t="s">
        <v>616</v>
      </c>
      <c r="AP42" s="406"/>
      <c r="AQ42" s="406"/>
      <c r="AR42" s="406"/>
      <c r="AY42" s="405"/>
      <c r="BA42" s="406"/>
      <c r="BB42" s="406"/>
      <c r="BC42" s="406"/>
      <c r="BK42" s="405"/>
      <c r="BM42" s="406"/>
      <c r="BN42" s="406"/>
      <c r="BO42" s="406"/>
      <c r="BW42" s="405"/>
      <c r="BY42" s="406"/>
      <c r="BZ42" s="406"/>
      <c r="CA42" s="406"/>
      <c r="CI42" s="405"/>
      <c r="CK42" s="406"/>
      <c r="CL42" s="406"/>
      <c r="CM42" s="406"/>
      <c r="CU42" s="405"/>
      <c r="CW42" s="406"/>
      <c r="CX42" s="406"/>
      <c r="CY42" s="406"/>
    </row>
    <row r="43" spans="2:109" ht="13.5" customHeight="1" x14ac:dyDescent="0.15">
      <c r="B43" s="398"/>
      <c r="AN43" s="1313" t="s">
        <v>627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8"/>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8"/>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8"/>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8"/>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8"/>
      <c r="H48" s="407"/>
      <c r="I48" s="407"/>
      <c r="J48" s="407"/>
      <c r="AN48" s="407"/>
      <c r="AO48" s="407"/>
      <c r="AP48" s="407"/>
      <c r="AZ48" s="407"/>
      <c r="BA48" s="407"/>
      <c r="BB48" s="407"/>
      <c r="BL48" s="407"/>
      <c r="BM48" s="407"/>
      <c r="BN48" s="407"/>
      <c r="BX48" s="407"/>
      <c r="BY48" s="407"/>
      <c r="BZ48" s="407"/>
      <c r="CJ48" s="407"/>
      <c r="CK48" s="407"/>
      <c r="CL48" s="407"/>
      <c r="CV48" s="407"/>
      <c r="CW48" s="407"/>
      <c r="CX48" s="407"/>
    </row>
    <row r="49" spans="1:109" x14ac:dyDescent="0.15">
      <c r="B49" s="398"/>
      <c r="AN49" s="391" t="s">
        <v>617</v>
      </c>
    </row>
    <row r="50" spans="1:109" x14ac:dyDescent="0.15">
      <c r="B50" s="398"/>
      <c r="G50" s="1322"/>
      <c r="H50" s="1322"/>
      <c r="I50" s="1322"/>
      <c r="J50" s="1322"/>
      <c r="K50" s="408"/>
      <c r="L50" s="408"/>
      <c r="M50" s="409"/>
      <c r="N50" s="409"/>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560</v>
      </c>
      <c r="BQ50" s="1326"/>
      <c r="BR50" s="1326"/>
      <c r="BS50" s="1326"/>
      <c r="BT50" s="1326"/>
      <c r="BU50" s="1326"/>
      <c r="BV50" s="1326"/>
      <c r="BW50" s="1326"/>
      <c r="BX50" s="1326" t="s">
        <v>561</v>
      </c>
      <c r="BY50" s="1326"/>
      <c r="BZ50" s="1326"/>
      <c r="CA50" s="1326"/>
      <c r="CB50" s="1326"/>
      <c r="CC50" s="1326"/>
      <c r="CD50" s="1326"/>
      <c r="CE50" s="1326"/>
      <c r="CF50" s="1326" t="s">
        <v>562</v>
      </c>
      <c r="CG50" s="1326"/>
      <c r="CH50" s="1326"/>
      <c r="CI50" s="1326"/>
      <c r="CJ50" s="1326"/>
      <c r="CK50" s="1326"/>
      <c r="CL50" s="1326"/>
      <c r="CM50" s="1326"/>
      <c r="CN50" s="1326" t="s">
        <v>563</v>
      </c>
      <c r="CO50" s="1326"/>
      <c r="CP50" s="1326"/>
      <c r="CQ50" s="1326"/>
      <c r="CR50" s="1326"/>
      <c r="CS50" s="1326"/>
      <c r="CT50" s="1326"/>
      <c r="CU50" s="1326"/>
      <c r="CV50" s="1326" t="s">
        <v>564</v>
      </c>
      <c r="CW50" s="1326"/>
      <c r="CX50" s="1326"/>
      <c r="CY50" s="1326"/>
      <c r="CZ50" s="1326"/>
      <c r="DA50" s="1326"/>
      <c r="DB50" s="1326"/>
      <c r="DC50" s="1326"/>
    </row>
    <row r="51" spans="1:109" ht="13.5" customHeight="1" x14ac:dyDescent="0.15">
      <c r="B51" s="398"/>
      <c r="G51" s="1327"/>
      <c r="H51" s="1327"/>
      <c r="I51" s="1330"/>
      <c r="J51" s="1330"/>
      <c r="K51" s="1328"/>
      <c r="L51" s="1328"/>
      <c r="M51" s="1328"/>
      <c r="N51" s="1328"/>
      <c r="AM51" s="407"/>
      <c r="AN51" s="1329" t="s">
        <v>618</v>
      </c>
      <c r="AO51" s="1329"/>
      <c r="AP51" s="1329"/>
      <c r="AQ51" s="1329"/>
      <c r="AR51" s="1329"/>
      <c r="AS51" s="1329"/>
      <c r="AT51" s="1329"/>
      <c r="AU51" s="1329"/>
      <c r="AV51" s="1329"/>
      <c r="AW51" s="1329"/>
      <c r="AX51" s="1329"/>
      <c r="AY51" s="1329"/>
      <c r="AZ51" s="1329"/>
      <c r="BA51" s="1329"/>
      <c r="BB51" s="1329" t="s">
        <v>619</v>
      </c>
      <c r="BC51" s="1329"/>
      <c r="BD51" s="1329"/>
      <c r="BE51" s="1329"/>
      <c r="BF51" s="1329"/>
      <c r="BG51" s="1329"/>
      <c r="BH51" s="1329"/>
      <c r="BI51" s="1329"/>
      <c r="BJ51" s="1329"/>
      <c r="BK51" s="1329"/>
      <c r="BL51" s="1329"/>
      <c r="BM51" s="1329"/>
      <c r="BN51" s="1329"/>
      <c r="BO51" s="1329"/>
      <c r="BP51" s="1312">
        <v>60.4</v>
      </c>
      <c r="BQ51" s="1312"/>
      <c r="BR51" s="1312"/>
      <c r="BS51" s="1312"/>
      <c r="BT51" s="1312"/>
      <c r="BU51" s="1312"/>
      <c r="BV51" s="1312"/>
      <c r="BW51" s="1312"/>
      <c r="BX51" s="1312">
        <v>52.1</v>
      </c>
      <c r="BY51" s="1312"/>
      <c r="BZ51" s="1312"/>
      <c r="CA51" s="1312"/>
      <c r="CB51" s="1312"/>
      <c r="CC51" s="1312"/>
      <c r="CD51" s="1312"/>
      <c r="CE51" s="1312"/>
      <c r="CF51" s="1312">
        <v>46.3</v>
      </c>
      <c r="CG51" s="1312"/>
      <c r="CH51" s="1312"/>
      <c r="CI51" s="1312"/>
      <c r="CJ51" s="1312"/>
      <c r="CK51" s="1312"/>
      <c r="CL51" s="1312"/>
      <c r="CM51" s="1312"/>
      <c r="CN51" s="1312">
        <v>43.1</v>
      </c>
      <c r="CO51" s="1312"/>
      <c r="CP51" s="1312"/>
      <c r="CQ51" s="1312"/>
      <c r="CR51" s="1312"/>
      <c r="CS51" s="1312"/>
      <c r="CT51" s="1312"/>
      <c r="CU51" s="1312"/>
      <c r="CV51" s="1312">
        <v>50.2</v>
      </c>
      <c r="CW51" s="1312"/>
      <c r="CX51" s="1312"/>
      <c r="CY51" s="1312"/>
      <c r="CZ51" s="1312"/>
      <c r="DA51" s="1312"/>
      <c r="DB51" s="1312"/>
      <c r="DC51" s="1312"/>
    </row>
    <row r="52" spans="1:109" x14ac:dyDescent="0.15">
      <c r="B52" s="398"/>
      <c r="G52" s="1327"/>
      <c r="H52" s="1327"/>
      <c r="I52" s="1330"/>
      <c r="J52" s="1330"/>
      <c r="K52" s="1328"/>
      <c r="L52" s="1328"/>
      <c r="M52" s="1328"/>
      <c r="N52" s="1328"/>
      <c r="AM52" s="407"/>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6"/>
      <c r="B53" s="398"/>
      <c r="G53" s="1327"/>
      <c r="H53" s="1327"/>
      <c r="I53" s="1322"/>
      <c r="J53" s="1322"/>
      <c r="K53" s="1328"/>
      <c r="L53" s="1328"/>
      <c r="M53" s="1328"/>
      <c r="N53" s="1328"/>
      <c r="AM53" s="407"/>
      <c r="AN53" s="1329"/>
      <c r="AO53" s="1329"/>
      <c r="AP53" s="1329"/>
      <c r="AQ53" s="1329"/>
      <c r="AR53" s="1329"/>
      <c r="AS53" s="1329"/>
      <c r="AT53" s="1329"/>
      <c r="AU53" s="1329"/>
      <c r="AV53" s="1329"/>
      <c r="AW53" s="1329"/>
      <c r="AX53" s="1329"/>
      <c r="AY53" s="1329"/>
      <c r="AZ53" s="1329"/>
      <c r="BA53" s="1329"/>
      <c r="BB53" s="1329" t="s">
        <v>620</v>
      </c>
      <c r="BC53" s="1329"/>
      <c r="BD53" s="1329"/>
      <c r="BE53" s="1329"/>
      <c r="BF53" s="1329"/>
      <c r="BG53" s="1329"/>
      <c r="BH53" s="1329"/>
      <c r="BI53" s="1329"/>
      <c r="BJ53" s="1329"/>
      <c r="BK53" s="1329"/>
      <c r="BL53" s="1329"/>
      <c r="BM53" s="1329"/>
      <c r="BN53" s="1329"/>
      <c r="BO53" s="1329"/>
      <c r="BP53" s="1312">
        <v>59</v>
      </c>
      <c r="BQ53" s="1312"/>
      <c r="BR53" s="1312"/>
      <c r="BS53" s="1312"/>
      <c r="BT53" s="1312"/>
      <c r="BU53" s="1312"/>
      <c r="BV53" s="1312"/>
      <c r="BW53" s="1312"/>
      <c r="BX53" s="1312">
        <v>37.9</v>
      </c>
      <c r="BY53" s="1312"/>
      <c r="BZ53" s="1312"/>
      <c r="CA53" s="1312"/>
      <c r="CB53" s="1312"/>
      <c r="CC53" s="1312"/>
      <c r="CD53" s="1312"/>
      <c r="CE53" s="1312"/>
      <c r="CF53" s="1312">
        <v>62.5</v>
      </c>
      <c r="CG53" s="1312"/>
      <c r="CH53" s="1312"/>
      <c r="CI53" s="1312"/>
      <c r="CJ53" s="1312"/>
      <c r="CK53" s="1312"/>
      <c r="CL53" s="1312"/>
      <c r="CM53" s="1312"/>
      <c r="CN53" s="1312">
        <v>64.2</v>
      </c>
      <c r="CO53" s="1312"/>
      <c r="CP53" s="1312"/>
      <c r="CQ53" s="1312"/>
      <c r="CR53" s="1312"/>
      <c r="CS53" s="1312"/>
      <c r="CT53" s="1312"/>
      <c r="CU53" s="1312"/>
      <c r="CV53" s="1312">
        <v>64.3</v>
      </c>
      <c r="CW53" s="1312"/>
      <c r="CX53" s="1312"/>
      <c r="CY53" s="1312"/>
      <c r="CZ53" s="1312"/>
      <c r="DA53" s="1312"/>
      <c r="DB53" s="1312"/>
      <c r="DC53" s="1312"/>
    </row>
    <row r="54" spans="1:109" x14ac:dyDescent="0.15">
      <c r="A54" s="406"/>
      <c r="B54" s="398"/>
      <c r="G54" s="1327"/>
      <c r="H54" s="1327"/>
      <c r="I54" s="1322"/>
      <c r="J54" s="1322"/>
      <c r="K54" s="1328"/>
      <c r="L54" s="1328"/>
      <c r="M54" s="1328"/>
      <c r="N54" s="1328"/>
      <c r="AM54" s="407"/>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6"/>
      <c r="B55" s="398"/>
      <c r="G55" s="1322"/>
      <c r="H55" s="1322"/>
      <c r="I55" s="1322"/>
      <c r="J55" s="1322"/>
      <c r="K55" s="1328"/>
      <c r="L55" s="1328"/>
      <c r="M55" s="1328"/>
      <c r="N55" s="1328"/>
      <c r="AN55" s="1326" t="s">
        <v>621</v>
      </c>
      <c r="AO55" s="1326"/>
      <c r="AP55" s="1326"/>
      <c r="AQ55" s="1326"/>
      <c r="AR55" s="1326"/>
      <c r="AS55" s="1326"/>
      <c r="AT55" s="1326"/>
      <c r="AU55" s="1326"/>
      <c r="AV55" s="1326"/>
      <c r="AW55" s="1326"/>
      <c r="AX55" s="1326"/>
      <c r="AY55" s="1326"/>
      <c r="AZ55" s="1326"/>
      <c r="BA55" s="1326"/>
      <c r="BB55" s="1329" t="s">
        <v>619</v>
      </c>
      <c r="BC55" s="1329"/>
      <c r="BD55" s="1329"/>
      <c r="BE55" s="1329"/>
      <c r="BF55" s="1329"/>
      <c r="BG55" s="1329"/>
      <c r="BH55" s="1329"/>
      <c r="BI55" s="1329"/>
      <c r="BJ55" s="1329"/>
      <c r="BK55" s="1329"/>
      <c r="BL55" s="1329"/>
      <c r="BM55" s="1329"/>
      <c r="BN55" s="1329"/>
      <c r="BO55" s="1329"/>
      <c r="BP55" s="1312">
        <v>32.799999999999997</v>
      </c>
      <c r="BQ55" s="1312"/>
      <c r="BR55" s="1312"/>
      <c r="BS55" s="1312"/>
      <c r="BT55" s="1312"/>
      <c r="BU55" s="1312"/>
      <c r="BV55" s="1312"/>
      <c r="BW55" s="1312"/>
      <c r="BX55" s="1312">
        <v>52.3</v>
      </c>
      <c r="BY55" s="1312"/>
      <c r="BZ55" s="1312"/>
      <c r="CA55" s="1312"/>
      <c r="CB55" s="1312"/>
      <c r="CC55" s="1312"/>
      <c r="CD55" s="1312"/>
      <c r="CE55" s="1312"/>
      <c r="CF55" s="1312">
        <v>55.4</v>
      </c>
      <c r="CG55" s="1312"/>
      <c r="CH55" s="1312"/>
      <c r="CI55" s="1312"/>
      <c r="CJ55" s="1312"/>
      <c r="CK55" s="1312"/>
      <c r="CL55" s="1312"/>
      <c r="CM55" s="1312"/>
      <c r="CN55" s="1312">
        <v>52.7</v>
      </c>
      <c r="CO55" s="1312"/>
      <c r="CP55" s="1312"/>
      <c r="CQ55" s="1312"/>
      <c r="CR55" s="1312"/>
      <c r="CS55" s="1312"/>
      <c r="CT55" s="1312"/>
      <c r="CU55" s="1312"/>
      <c r="CV55" s="1312">
        <v>49.7</v>
      </c>
      <c r="CW55" s="1312"/>
      <c r="CX55" s="1312"/>
      <c r="CY55" s="1312"/>
      <c r="CZ55" s="1312"/>
      <c r="DA55" s="1312"/>
      <c r="DB55" s="1312"/>
      <c r="DC55" s="1312"/>
    </row>
    <row r="56" spans="1:109" x14ac:dyDescent="0.15">
      <c r="A56" s="406"/>
      <c r="B56" s="398"/>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6" customFormat="1" x14ac:dyDescent="0.15">
      <c r="B57" s="410"/>
      <c r="G57" s="1322"/>
      <c r="H57" s="1322"/>
      <c r="I57" s="1331"/>
      <c r="J57" s="1331"/>
      <c r="K57" s="1328"/>
      <c r="L57" s="1328"/>
      <c r="M57" s="1328"/>
      <c r="N57" s="1328"/>
      <c r="AM57" s="391"/>
      <c r="AN57" s="1326"/>
      <c r="AO57" s="1326"/>
      <c r="AP57" s="1326"/>
      <c r="AQ57" s="1326"/>
      <c r="AR57" s="1326"/>
      <c r="AS57" s="1326"/>
      <c r="AT57" s="1326"/>
      <c r="AU57" s="1326"/>
      <c r="AV57" s="1326"/>
      <c r="AW57" s="1326"/>
      <c r="AX57" s="1326"/>
      <c r="AY57" s="1326"/>
      <c r="AZ57" s="1326"/>
      <c r="BA57" s="1326"/>
      <c r="BB57" s="1329" t="s">
        <v>620</v>
      </c>
      <c r="BC57" s="1329"/>
      <c r="BD57" s="1329"/>
      <c r="BE57" s="1329"/>
      <c r="BF57" s="1329"/>
      <c r="BG57" s="1329"/>
      <c r="BH57" s="1329"/>
      <c r="BI57" s="1329"/>
      <c r="BJ57" s="1329"/>
      <c r="BK57" s="1329"/>
      <c r="BL57" s="1329"/>
      <c r="BM57" s="1329"/>
      <c r="BN57" s="1329"/>
      <c r="BO57" s="1329"/>
      <c r="BP57" s="1312">
        <v>58.6</v>
      </c>
      <c r="BQ57" s="1312"/>
      <c r="BR57" s="1312"/>
      <c r="BS57" s="1312"/>
      <c r="BT57" s="1312"/>
      <c r="BU57" s="1312"/>
      <c r="BV57" s="1312"/>
      <c r="BW57" s="1312"/>
      <c r="BX57" s="1312">
        <v>57.1</v>
      </c>
      <c r="BY57" s="1312"/>
      <c r="BZ57" s="1312"/>
      <c r="CA57" s="1312"/>
      <c r="CB57" s="1312"/>
      <c r="CC57" s="1312"/>
      <c r="CD57" s="1312"/>
      <c r="CE57" s="1312"/>
      <c r="CF57" s="1312">
        <v>58.7</v>
      </c>
      <c r="CG57" s="1312"/>
      <c r="CH57" s="1312"/>
      <c r="CI57" s="1312"/>
      <c r="CJ57" s="1312"/>
      <c r="CK57" s="1312"/>
      <c r="CL57" s="1312"/>
      <c r="CM57" s="1312"/>
      <c r="CN57" s="1312">
        <v>59.9</v>
      </c>
      <c r="CO57" s="1312"/>
      <c r="CP57" s="1312"/>
      <c r="CQ57" s="1312"/>
      <c r="CR57" s="1312"/>
      <c r="CS57" s="1312"/>
      <c r="CT57" s="1312"/>
      <c r="CU57" s="1312"/>
      <c r="CV57" s="1312">
        <v>60.6</v>
      </c>
      <c r="CW57" s="1312"/>
      <c r="CX57" s="1312"/>
      <c r="CY57" s="1312"/>
      <c r="CZ57" s="1312"/>
      <c r="DA57" s="1312"/>
      <c r="DB57" s="1312"/>
      <c r="DC57" s="1312"/>
      <c r="DD57" s="411"/>
      <c r="DE57" s="410"/>
    </row>
    <row r="58" spans="1:109" s="406" customFormat="1" x14ac:dyDescent="0.15">
      <c r="A58" s="391"/>
      <c r="B58" s="410"/>
      <c r="G58" s="1322"/>
      <c r="H58" s="1322"/>
      <c r="I58" s="1331"/>
      <c r="J58" s="1331"/>
      <c r="K58" s="1328"/>
      <c r="L58" s="1328"/>
      <c r="M58" s="1328"/>
      <c r="N58" s="1328"/>
      <c r="AM58" s="391"/>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1"/>
      <c r="DE58" s="410"/>
    </row>
    <row r="59" spans="1:109" s="406" customFormat="1" x14ac:dyDescent="0.15">
      <c r="A59" s="391"/>
      <c r="B59" s="410"/>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10"/>
    </row>
    <row r="60" spans="1:109" s="406" customFormat="1" x14ac:dyDescent="0.15">
      <c r="A60" s="391"/>
      <c r="B60" s="410"/>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10"/>
    </row>
    <row r="61" spans="1:109" s="406" customFormat="1" x14ac:dyDescent="0.15">
      <c r="A61" s="391"/>
      <c r="B61" s="413"/>
      <c r="C61" s="414"/>
      <c r="D61" s="414"/>
      <c r="E61" s="414"/>
      <c r="F61" s="414"/>
      <c r="G61" s="414"/>
      <c r="H61" s="414"/>
      <c r="I61" s="414"/>
      <c r="J61" s="414"/>
      <c r="K61" s="414"/>
      <c r="L61" s="414"/>
      <c r="M61" s="415"/>
      <c r="N61" s="415"/>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5"/>
      <c r="AT61" s="415"/>
      <c r="AU61" s="414"/>
      <c r="AV61" s="414"/>
      <c r="AW61" s="414"/>
      <c r="AX61" s="414"/>
      <c r="AY61" s="414"/>
      <c r="AZ61" s="414"/>
      <c r="BA61" s="414"/>
      <c r="BB61" s="414"/>
      <c r="BC61" s="414"/>
      <c r="BD61" s="414"/>
      <c r="BE61" s="415"/>
      <c r="BF61" s="415"/>
      <c r="BG61" s="414"/>
      <c r="BH61" s="414"/>
      <c r="BI61" s="414"/>
      <c r="BJ61" s="414"/>
      <c r="BK61" s="414"/>
      <c r="BL61" s="414"/>
      <c r="BM61" s="414"/>
      <c r="BN61" s="414"/>
      <c r="BO61" s="414"/>
      <c r="BP61" s="414"/>
      <c r="BQ61" s="415"/>
      <c r="BR61" s="415"/>
      <c r="BS61" s="414"/>
      <c r="BT61" s="414"/>
      <c r="BU61" s="414"/>
      <c r="BV61" s="414"/>
      <c r="BW61" s="414"/>
      <c r="BX61" s="414"/>
      <c r="BY61" s="414"/>
      <c r="BZ61" s="414"/>
      <c r="CA61" s="414"/>
      <c r="CB61" s="414"/>
      <c r="CC61" s="415"/>
      <c r="CD61" s="415"/>
      <c r="CE61" s="414"/>
      <c r="CF61" s="414"/>
      <c r="CG61" s="414"/>
      <c r="CH61" s="414"/>
      <c r="CI61" s="414"/>
      <c r="CJ61" s="414"/>
      <c r="CK61" s="414"/>
      <c r="CL61" s="414"/>
      <c r="CM61" s="414"/>
      <c r="CN61" s="414"/>
      <c r="CO61" s="415"/>
      <c r="CP61" s="415"/>
      <c r="CQ61" s="414"/>
      <c r="CR61" s="414"/>
      <c r="CS61" s="414"/>
      <c r="CT61" s="414"/>
      <c r="CU61" s="414"/>
      <c r="CV61" s="414"/>
      <c r="CW61" s="414"/>
      <c r="CX61" s="414"/>
      <c r="CY61" s="414"/>
      <c r="CZ61" s="414"/>
      <c r="DA61" s="415"/>
      <c r="DB61" s="415"/>
      <c r="DC61" s="415"/>
      <c r="DD61" s="416"/>
      <c r="DE61" s="410"/>
    </row>
    <row r="62" spans="1:109" x14ac:dyDescent="0.15">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3"/>
      <c r="CV62" s="403"/>
      <c r="CW62" s="403"/>
      <c r="CX62" s="403"/>
      <c r="CY62" s="403"/>
      <c r="CZ62" s="403"/>
      <c r="DA62" s="403"/>
      <c r="DB62" s="403"/>
      <c r="DC62" s="403"/>
      <c r="DD62" s="403"/>
      <c r="DE62" s="391"/>
    </row>
    <row r="63" spans="1:109" ht="17.25" x14ac:dyDescent="0.15">
      <c r="B63" s="417" t="s">
        <v>622</v>
      </c>
    </row>
    <row r="64" spans="1:109" x14ac:dyDescent="0.15">
      <c r="B64" s="398"/>
      <c r="G64" s="405"/>
      <c r="I64" s="418"/>
      <c r="J64" s="418"/>
      <c r="K64" s="418"/>
      <c r="L64" s="418"/>
      <c r="M64" s="418"/>
      <c r="N64" s="419"/>
      <c r="AM64" s="405"/>
      <c r="AN64" s="405" t="s">
        <v>616</v>
      </c>
      <c r="AP64" s="406"/>
      <c r="AQ64" s="406"/>
      <c r="AR64" s="406"/>
      <c r="AY64" s="405"/>
      <c r="BA64" s="406"/>
      <c r="BB64" s="406"/>
      <c r="BC64" s="406"/>
      <c r="BK64" s="405"/>
      <c r="BM64" s="406"/>
      <c r="BN64" s="406"/>
      <c r="BO64" s="406"/>
      <c r="BW64" s="405"/>
      <c r="BY64" s="406"/>
      <c r="BZ64" s="406"/>
      <c r="CA64" s="406"/>
      <c r="CI64" s="405"/>
      <c r="CK64" s="406"/>
      <c r="CL64" s="406"/>
      <c r="CM64" s="406"/>
      <c r="CU64" s="405"/>
      <c r="CW64" s="406"/>
      <c r="CX64" s="406"/>
      <c r="CY64" s="406"/>
    </row>
    <row r="65" spans="2:107" x14ac:dyDescent="0.15">
      <c r="B65" s="398"/>
      <c r="AN65" s="1313" t="s">
        <v>628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8"/>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8"/>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8"/>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8"/>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8"/>
      <c r="H70" s="420"/>
      <c r="I70" s="420"/>
      <c r="J70" s="421"/>
      <c r="K70" s="421"/>
      <c r="L70" s="422"/>
      <c r="M70" s="421"/>
      <c r="N70" s="422"/>
      <c r="AN70" s="407"/>
      <c r="AO70" s="407"/>
      <c r="AP70" s="407"/>
      <c r="AZ70" s="407"/>
      <c r="BA70" s="407"/>
      <c r="BB70" s="407"/>
      <c r="BL70" s="407"/>
      <c r="BM70" s="407"/>
      <c r="BN70" s="407"/>
      <c r="BX70" s="407"/>
      <c r="BY70" s="407"/>
      <c r="BZ70" s="407"/>
      <c r="CJ70" s="407"/>
      <c r="CK70" s="407"/>
      <c r="CL70" s="407"/>
      <c r="CV70" s="407"/>
      <c r="CW70" s="407"/>
      <c r="CX70" s="407"/>
    </row>
    <row r="71" spans="2:107" x14ac:dyDescent="0.15">
      <c r="B71" s="398"/>
      <c r="G71" s="423"/>
      <c r="I71" s="424"/>
      <c r="J71" s="421"/>
      <c r="K71" s="421"/>
      <c r="L71" s="422"/>
      <c r="M71" s="421"/>
      <c r="N71" s="422"/>
      <c r="AM71" s="423"/>
      <c r="AN71" s="391" t="s">
        <v>617</v>
      </c>
    </row>
    <row r="72" spans="2:107" x14ac:dyDescent="0.15">
      <c r="B72" s="398"/>
      <c r="G72" s="1322"/>
      <c r="H72" s="1322"/>
      <c r="I72" s="1322"/>
      <c r="J72" s="1322"/>
      <c r="K72" s="408"/>
      <c r="L72" s="408"/>
      <c r="M72" s="409"/>
      <c r="N72" s="409"/>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560</v>
      </c>
      <c r="BQ72" s="1326"/>
      <c r="BR72" s="1326"/>
      <c r="BS72" s="1326"/>
      <c r="BT72" s="1326"/>
      <c r="BU72" s="1326"/>
      <c r="BV72" s="1326"/>
      <c r="BW72" s="1326"/>
      <c r="BX72" s="1326" t="s">
        <v>561</v>
      </c>
      <c r="BY72" s="1326"/>
      <c r="BZ72" s="1326"/>
      <c r="CA72" s="1326"/>
      <c r="CB72" s="1326"/>
      <c r="CC72" s="1326"/>
      <c r="CD72" s="1326"/>
      <c r="CE72" s="1326"/>
      <c r="CF72" s="1326" t="s">
        <v>562</v>
      </c>
      <c r="CG72" s="1326"/>
      <c r="CH72" s="1326"/>
      <c r="CI72" s="1326"/>
      <c r="CJ72" s="1326"/>
      <c r="CK72" s="1326"/>
      <c r="CL72" s="1326"/>
      <c r="CM72" s="1326"/>
      <c r="CN72" s="1326" t="s">
        <v>563</v>
      </c>
      <c r="CO72" s="1326"/>
      <c r="CP72" s="1326"/>
      <c r="CQ72" s="1326"/>
      <c r="CR72" s="1326"/>
      <c r="CS72" s="1326"/>
      <c r="CT72" s="1326"/>
      <c r="CU72" s="1326"/>
      <c r="CV72" s="1326" t="s">
        <v>564</v>
      </c>
      <c r="CW72" s="1326"/>
      <c r="CX72" s="1326"/>
      <c r="CY72" s="1326"/>
      <c r="CZ72" s="1326"/>
      <c r="DA72" s="1326"/>
      <c r="DB72" s="1326"/>
      <c r="DC72" s="1326"/>
    </row>
    <row r="73" spans="2:107" x14ac:dyDescent="0.15">
      <c r="B73" s="398"/>
      <c r="G73" s="1327"/>
      <c r="H73" s="1327"/>
      <c r="I73" s="1327"/>
      <c r="J73" s="1327"/>
      <c r="K73" s="1332"/>
      <c r="L73" s="1332"/>
      <c r="M73" s="1332"/>
      <c r="N73" s="1332"/>
      <c r="AM73" s="407"/>
      <c r="AN73" s="1329" t="s">
        <v>618</v>
      </c>
      <c r="AO73" s="1329"/>
      <c r="AP73" s="1329"/>
      <c r="AQ73" s="1329"/>
      <c r="AR73" s="1329"/>
      <c r="AS73" s="1329"/>
      <c r="AT73" s="1329"/>
      <c r="AU73" s="1329"/>
      <c r="AV73" s="1329"/>
      <c r="AW73" s="1329"/>
      <c r="AX73" s="1329"/>
      <c r="AY73" s="1329"/>
      <c r="AZ73" s="1329"/>
      <c r="BA73" s="1329"/>
      <c r="BB73" s="1329" t="s">
        <v>623</v>
      </c>
      <c r="BC73" s="1329"/>
      <c r="BD73" s="1329"/>
      <c r="BE73" s="1329"/>
      <c r="BF73" s="1329"/>
      <c r="BG73" s="1329"/>
      <c r="BH73" s="1329"/>
      <c r="BI73" s="1329"/>
      <c r="BJ73" s="1329"/>
      <c r="BK73" s="1329"/>
      <c r="BL73" s="1329"/>
      <c r="BM73" s="1329"/>
      <c r="BN73" s="1329"/>
      <c r="BO73" s="1329"/>
      <c r="BP73" s="1312">
        <v>60.4</v>
      </c>
      <c r="BQ73" s="1312"/>
      <c r="BR73" s="1312"/>
      <c r="BS73" s="1312"/>
      <c r="BT73" s="1312"/>
      <c r="BU73" s="1312"/>
      <c r="BV73" s="1312"/>
      <c r="BW73" s="1312"/>
      <c r="BX73" s="1312">
        <v>52.1</v>
      </c>
      <c r="BY73" s="1312"/>
      <c r="BZ73" s="1312"/>
      <c r="CA73" s="1312"/>
      <c r="CB73" s="1312"/>
      <c r="CC73" s="1312"/>
      <c r="CD73" s="1312"/>
      <c r="CE73" s="1312"/>
      <c r="CF73" s="1312">
        <v>46.3</v>
      </c>
      <c r="CG73" s="1312"/>
      <c r="CH73" s="1312"/>
      <c r="CI73" s="1312"/>
      <c r="CJ73" s="1312"/>
      <c r="CK73" s="1312"/>
      <c r="CL73" s="1312"/>
      <c r="CM73" s="1312"/>
      <c r="CN73" s="1312">
        <v>43.1</v>
      </c>
      <c r="CO73" s="1312"/>
      <c r="CP73" s="1312"/>
      <c r="CQ73" s="1312"/>
      <c r="CR73" s="1312"/>
      <c r="CS73" s="1312"/>
      <c r="CT73" s="1312"/>
      <c r="CU73" s="1312"/>
      <c r="CV73" s="1312">
        <v>50.2</v>
      </c>
      <c r="CW73" s="1312"/>
      <c r="CX73" s="1312"/>
      <c r="CY73" s="1312"/>
      <c r="CZ73" s="1312"/>
      <c r="DA73" s="1312"/>
      <c r="DB73" s="1312"/>
      <c r="DC73" s="1312"/>
    </row>
    <row r="74" spans="2:107" x14ac:dyDescent="0.15">
      <c r="B74" s="398"/>
      <c r="G74" s="1327"/>
      <c r="H74" s="1327"/>
      <c r="I74" s="1327"/>
      <c r="J74" s="1327"/>
      <c r="K74" s="1332"/>
      <c r="L74" s="1332"/>
      <c r="M74" s="1332"/>
      <c r="N74" s="1332"/>
      <c r="AM74" s="407"/>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8"/>
      <c r="G75" s="1327"/>
      <c r="H75" s="1327"/>
      <c r="I75" s="1322"/>
      <c r="J75" s="1322"/>
      <c r="K75" s="1328"/>
      <c r="L75" s="1328"/>
      <c r="M75" s="1328"/>
      <c r="N75" s="1328"/>
      <c r="AM75" s="407"/>
      <c r="AN75" s="1329"/>
      <c r="AO75" s="1329"/>
      <c r="AP75" s="1329"/>
      <c r="AQ75" s="1329"/>
      <c r="AR75" s="1329"/>
      <c r="AS75" s="1329"/>
      <c r="AT75" s="1329"/>
      <c r="AU75" s="1329"/>
      <c r="AV75" s="1329"/>
      <c r="AW75" s="1329"/>
      <c r="AX75" s="1329"/>
      <c r="AY75" s="1329"/>
      <c r="AZ75" s="1329"/>
      <c r="BA75" s="1329"/>
      <c r="BB75" s="1329" t="s">
        <v>624</v>
      </c>
      <c r="BC75" s="1329"/>
      <c r="BD75" s="1329"/>
      <c r="BE75" s="1329"/>
      <c r="BF75" s="1329"/>
      <c r="BG75" s="1329"/>
      <c r="BH75" s="1329"/>
      <c r="BI75" s="1329"/>
      <c r="BJ75" s="1329"/>
      <c r="BK75" s="1329"/>
      <c r="BL75" s="1329"/>
      <c r="BM75" s="1329"/>
      <c r="BN75" s="1329"/>
      <c r="BO75" s="1329"/>
      <c r="BP75" s="1312">
        <v>11</v>
      </c>
      <c r="BQ75" s="1312"/>
      <c r="BR75" s="1312"/>
      <c r="BS75" s="1312"/>
      <c r="BT75" s="1312"/>
      <c r="BU75" s="1312"/>
      <c r="BV75" s="1312"/>
      <c r="BW75" s="1312"/>
      <c r="BX75" s="1312">
        <v>10.4</v>
      </c>
      <c r="BY75" s="1312"/>
      <c r="BZ75" s="1312"/>
      <c r="CA75" s="1312"/>
      <c r="CB75" s="1312"/>
      <c r="CC75" s="1312"/>
      <c r="CD75" s="1312"/>
      <c r="CE75" s="1312"/>
      <c r="CF75" s="1312">
        <v>9.4</v>
      </c>
      <c r="CG75" s="1312"/>
      <c r="CH75" s="1312"/>
      <c r="CI75" s="1312"/>
      <c r="CJ75" s="1312"/>
      <c r="CK75" s="1312"/>
      <c r="CL75" s="1312"/>
      <c r="CM75" s="1312"/>
      <c r="CN75" s="1312">
        <v>9.1</v>
      </c>
      <c r="CO75" s="1312"/>
      <c r="CP75" s="1312"/>
      <c r="CQ75" s="1312"/>
      <c r="CR75" s="1312"/>
      <c r="CS75" s="1312"/>
      <c r="CT75" s="1312"/>
      <c r="CU75" s="1312"/>
      <c r="CV75" s="1312">
        <v>9</v>
      </c>
      <c r="CW75" s="1312"/>
      <c r="CX75" s="1312"/>
      <c r="CY75" s="1312"/>
      <c r="CZ75" s="1312"/>
      <c r="DA75" s="1312"/>
      <c r="DB75" s="1312"/>
      <c r="DC75" s="1312"/>
    </row>
    <row r="76" spans="2:107" x14ac:dyDescent="0.15">
      <c r="B76" s="398"/>
      <c r="G76" s="1327"/>
      <c r="H76" s="1327"/>
      <c r="I76" s="1322"/>
      <c r="J76" s="1322"/>
      <c r="K76" s="1328"/>
      <c r="L76" s="1328"/>
      <c r="M76" s="1328"/>
      <c r="N76" s="1328"/>
      <c r="AM76" s="407"/>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8"/>
      <c r="G77" s="1322"/>
      <c r="H77" s="1322"/>
      <c r="I77" s="1322"/>
      <c r="J77" s="1322"/>
      <c r="K77" s="1332"/>
      <c r="L77" s="1332"/>
      <c r="M77" s="1332"/>
      <c r="N77" s="1332"/>
      <c r="AN77" s="1326" t="s">
        <v>621</v>
      </c>
      <c r="AO77" s="1326"/>
      <c r="AP77" s="1326"/>
      <c r="AQ77" s="1326"/>
      <c r="AR77" s="1326"/>
      <c r="AS77" s="1326"/>
      <c r="AT77" s="1326"/>
      <c r="AU77" s="1326"/>
      <c r="AV77" s="1326"/>
      <c r="AW77" s="1326"/>
      <c r="AX77" s="1326"/>
      <c r="AY77" s="1326"/>
      <c r="AZ77" s="1326"/>
      <c r="BA77" s="1326"/>
      <c r="BB77" s="1329" t="s">
        <v>623</v>
      </c>
      <c r="BC77" s="1329"/>
      <c r="BD77" s="1329"/>
      <c r="BE77" s="1329"/>
      <c r="BF77" s="1329"/>
      <c r="BG77" s="1329"/>
      <c r="BH77" s="1329"/>
      <c r="BI77" s="1329"/>
      <c r="BJ77" s="1329"/>
      <c r="BK77" s="1329"/>
      <c r="BL77" s="1329"/>
      <c r="BM77" s="1329"/>
      <c r="BN77" s="1329"/>
      <c r="BO77" s="1329"/>
      <c r="BP77" s="1312">
        <v>32.799999999999997</v>
      </c>
      <c r="BQ77" s="1312"/>
      <c r="BR77" s="1312"/>
      <c r="BS77" s="1312"/>
      <c r="BT77" s="1312"/>
      <c r="BU77" s="1312"/>
      <c r="BV77" s="1312"/>
      <c r="BW77" s="1312"/>
      <c r="BX77" s="1312">
        <v>52.3</v>
      </c>
      <c r="BY77" s="1312"/>
      <c r="BZ77" s="1312"/>
      <c r="CA77" s="1312"/>
      <c r="CB77" s="1312"/>
      <c r="CC77" s="1312"/>
      <c r="CD77" s="1312"/>
      <c r="CE77" s="1312"/>
      <c r="CF77" s="1312">
        <v>55.4</v>
      </c>
      <c r="CG77" s="1312"/>
      <c r="CH77" s="1312"/>
      <c r="CI77" s="1312"/>
      <c r="CJ77" s="1312"/>
      <c r="CK77" s="1312"/>
      <c r="CL77" s="1312"/>
      <c r="CM77" s="1312"/>
      <c r="CN77" s="1312">
        <v>52.7</v>
      </c>
      <c r="CO77" s="1312"/>
      <c r="CP77" s="1312"/>
      <c r="CQ77" s="1312"/>
      <c r="CR77" s="1312"/>
      <c r="CS77" s="1312"/>
      <c r="CT77" s="1312"/>
      <c r="CU77" s="1312"/>
      <c r="CV77" s="1312">
        <v>49.7</v>
      </c>
      <c r="CW77" s="1312"/>
      <c r="CX77" s="1312"/>
      <c r="CY77" s="1312"/>
      <c r="CZ77" s="1312"/>
      <c r="DA77" s="1312"/>
      <c r="DB77" s="1312"/>
      <c r="DC77" s="1312"/>
    </row>
    <row r="78" spans="2:107" x14ac:dyDescent="0.15">
      <c r="B78" s="398"/>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8"/>
      <c r="G79" s="1322"/>
      <c r="H79" s="1322"/>
      <c r="I79" s="1331"/>
      <c r="J79" s="1331"/>
      <c r="K79" s="1333"/>
      <c r="L79" s="1333"/>
      <c r="M79" s="1333"/>
      <c r="N79" s="1333"/>
      <c r="AN79" s="1326"/>
      <c r="AO79" s="1326"/>
      <c r="AP79" s="1326"/>
      <c r="AQ79" s="1326"/>
      <c r="AR79" s="1326"/>
      <c r="AS79" s="1326"/>
      <c r="AT79" s="1326"/>
      <c r="AU79" s="1326"/>
      <c r="AV79" s="1326"/>
      <c r="AW79" s="1326"/>
      <c r="AX79" s="1326"/>
      <c r="AY79" s="1326"/>
      <c r="AZ79" s="1326"/>
      <c r="BA79" s="1326"/>
      <c r="BB79" s="1329" t="s">
        <v>624</v>
      </c>
      <c r="BC79" s="1329"/>
      <c r="BD79" s="1329"/>
      <c r="BE79" s="1329"/>
      <c r="BF79" s="1329"/>
      <c r="BG79" s="1329"/>
      <c r="BH79" s="1329"/>
      <c r="BI79" s="1329"/>
      <c r="BJ79" s="1329"/>
      <c r="BK79" s="1329"/>
      <c r="BL79" s="1329"/>
      <c r="BM79" s="1329"/>
      <c r="BN79" s="1329"/>
      <c r="BO79" s="1329"/>
      <c r="BP79" s="1312">
        <v>9.5</v>
      </c>
      <c r="BQ79" s="1312"/>
      <c r="BR79" s="1312"/>
      <c r="BS79" s="1312"/>
      <c r="BT79" s="1312"/>
      <c r="BU79" s="1312"/>
      <c r="BV79" s="1312"/>
      <c r="BW79" s="1312"/>
      <c r="BX79" s="1312">
        <v>10</v>
      </c>
      <c r="BY79" s="1312"/>
      <c r="BZ79" s="1312"/>
      <c r="CA79" s="1312"/>
      <c r="CB79" s="1312"/>
      <c r="CC79" s="1312"/>
      <c r="CD79" s="1312"/>
      <c r="CE79" s="1312"/>
      <c r="CF79" s="1312">
        <v>9.6999999999999993</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x14ac:dyDescent="0.15">
      <c r="B80" s="398"/>
      <c r="G80" s="1322"/>
      <c r="H80" s="1322"/>
      <c r="I80" s="1331"/>
      <c r="J80" s="1331"/>
      <c r="K80" s="1333"/>
      <c r="L80" s="1333"/>
      <c r="M80" s="1333"/>
      <c r="N80" s="1333"/>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8"/>
    </row>
    <row r="82" spans="2:109" ht="17.25" x14ac:dyDescent="0.15">
      <c r="B82" s="398"/>
      <c r="K82" s="425"/>
      <c r="L82" s="425"/>
      <c r="M82" s="425"/>
      <c r="N82" s="425"/>
      <c r="AQ82" s="425"/>
      <c r="AR82" s="425"/>
      <c r="AS82" s="425"/>
      <c r="AT82" s="425"/>
      <c r="BC82" s="425"/>
      <c r="BD82" s="425"/>
      <c r="BE82" s="425"/>
      <c r="BF82" s="425"/>
      <c r="BO82" s="425"/>
      <c r="BP82" s="425"/>
      <c r="BQ82" s="425"/>
      <c r="BR82" s="425"/>
      <c r="CA82" s="425"/>
      <c r="CB82" s="425"/>
      <c r="CC82" s="425"/>
      <c r="CD82" s="425"/>
      <c r="CM82" s="425"/>
      <c r="CN82" s="425"/>
      <c r="CO82" s="425"/>
      <c r="CP82" s="425"/>
      <c r="CY82" s="425"/>
      <c r="CZ82" s="425"/>
      <c r="DA82" s="425"/>
      <c r="DB82" s="425"/>
      <c r="DC82" s="425"/>
    </row>
    <row r="83" spans="2:109" x14ac:dyDescent="0.15">
      <c r="B83" s="400"/>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2"/>
    </row>
    <row r="84" spans="2:109" x14ac:dyDescent="0.15">
      <c r="DD84" s="391"/>
      <c r="DE84" s="391"/>
    </row>
    <row r="85" spans="2:109" x14ac:dyDescent="0.15">
      <c r="DD85" s="391"/>
      <c r="DE85" s="391"/>
    </row>
    <row r="86" spans="2:109" hidden="1" x14ac:dyDescent="0.15">
      <c r="DD86" s="391"/>
      <c r="DE86" s="391"/>
    </row>
    <row r="87" spans="2:109" hidden="1" x14ac:dyDescent="0.15">
      <c r="K87" s="426"/>
      <c r="AQ87" s="426"/>
      <c r="BC87" s="426"/>
      <c r="BO87" s="426"/>
      <c r="CA87" s="426"/>
      <c r="CM87" s="426"/>
      <c r="CY87" s="426"/>
      <c r="DD87" s="391"/>
      <c r="DE87" s="391"/>
    </row>
    <row r="88" spans="2:109" hidden="1" x14ac:dyDescent="0.15">
      <c r="DD88" s="391"/>
      <c r="DE88" s="391"/>
    </row>
    <row r="89" spans="2:109" hidden="1" x14ac:dyDescent="0.15">
      <c r="DD89" s="391"/>
      <c r="DE89" s="391"/>
    </row>
    <row r="90" spans="2:109" hidden="1" x14ac:dyDescent="0.15">
      <c r="DD90" s="391"/>
      <c r="DE90" s="391"/>
    </row>
    <row r="91" spans="2:109" hidden="1" x14ac:dyDescent="0.15">
      <c r="DD91" s="391"/>
      <c r="DE91" s="391"/>
    </row>
    <row r="92" spans="2:109" ht="13.5" hidden="1" customHeight="1" x14ac:dyDescent="0.15">
      <c r="DD92" s="391"/>
      <c r="DE92" s="391"/>
    </row>
    <row r="93" spans="2:109" ht="13.5" hidden="1" customHeight="1" x14ac:dyDescent="0.15">
      <c r="DD93" s="391"/>
      <c r="DE93" s="391"/>
    </row>
    <row r="94" spans="2:109" ht="13.5" hidden="1" customHeight="1" x14ac:dyDescent="0.15">
      <c r="DD94" s="391"/>
      <c r="DE94" s="391"/>
    </row>
    <row r="95" spans="2:109" ht="13.5" hidden="1" customHeight="1" x14ac:dyDescent="0.15">
      <c r="DD95" s="391"/>
      <c r="DE95" s="391"/>
    </row>
    <row r="96" spans="2:109" ht="13.5" hidden="1" customHeight="1" x14ac:dyDescent="0.15">
      <c r="DD96" s="391"/>
      <c r="DE96" s="391"/>
    </row>
    <row r="97" s="391" customFormat="1" ht="13.5" hidden="1" customHeight="1" x14ac:dyDescent="0.15"/>
    <row r="98" s="391" customFormat="1" ht="13.5" hidden="1" customHeight="1" x14ac:dyDescent="0.15"/>
    <row r="99" s="391" customFormat="1" ht="13.5" hidden="1" customHeight="1" x14ac:dyDescent="0.15"/>
    <row r="100" s="391" customFormat="1" ht="13.5" hidden="1" customHeight="1" x14ac:dyDescent="0.15"/>
    <row r="101" s="391" customFormat="1" ht="13.5" hidden="1" customHeight="1" x14ac:dyDescent="0.15"/>
    <row r="102" s="391" customFormat="1" ht="13.5" hidden="1" customHeight="1" x14ac:dyDescent="0.15"/>
    <row r="103" s="391" customFormat="1" ht="13.5" hidden="1" customHeight="1" x14ac:dyDescent="0.15"/>
    <row r="104" s="391" customFormat="1" ht="13.5" hidden="1" customHeight="1" x14ac:dyDescent="0.15"/>
    <row r="105" s="391" customFormat="1" ht="13.5" hidden="1" customHeight="1" x14ac:dyDescent="0.15"/>
    <row r="106" s="391" customFormat="1" ht="13.5" hidden="1" customHeight="1" x14ac:dyDescent="0.15"/>
    <row r="107" s="391" customFormat="1" ht="13.5" hidden="1" customHeight="1" x14ac:dyDescent="0.15"/>
    <row r="108" s="391" customFormat="1" ht="13.5" hidden="1" customHeight="1" x14ac:dyDescent="0.15"/>
    <row r="109" s="391" customFormat="1" ht="13.5" hidden="1" customHeight="1" x14ac:dyDescent="0.15"/>
    <row r="110" s="391" customFormat="1" ht="13.5" hidden="1" customHeight="1" x14ac:dyDescent="0.15"/>
    <row r="111" s="391" customFormat="1" ht="13.5" hidden="1" customHeight="1" x14ac:dyDescent="0.15"/>
    <row r="112" s="391" customFormat="1" ht="13.5" hidden="1" customHeight="1" x14ac:dyDescent="0.15"/>
    <row r="113" s="391" customFormat="1" ht="13.5" hidden="1" customHeight="1" x14ac:dyDescent="0.15"/>
    <row r="114" s="391" customFormat="1" ht="13.5" hidden="1" customHeight="1" x14ac:dyDescent="0.15"/>
    <row r="115" s="391" customFormat="1" ht="13.5" hidden="1" customHeight="1" x14ac:dyDescent="0.15"/>
    <row r="116" s="391" customFormat="1" ht="13.5" hidden="1" customHeight="1" x14ac:dyDescent="0.15"/>
    <row r="117" s="391" customFormat="1" ht="13.5" hidden="1" customHeight="1" x14ac:dyDescent="0.15"/>
    <row r="118" s="391" customFormat="1" ht="13.5" hidden="1" customHeight="1" x14ac:dyDescent="0.15"/>
    <row r="119" s="391" customFormat="1" ht="13.5" hidden="1" customHeight="1" x14ac:dyDescent="0.15"/>
    <row r="120" s="391" customFormat="1" ht="13.5" hidden="1" customHeight="1" x14ac:dyDescent="0.15"/>
    <row r="121" s="391" customFormat="1" ht="13.5" hidden="1" customHeight="1" x14ac:dyDescent="0.15"/>
    <row r="122" s="391" customFormat="1" ht="13.5" hidden="1" customHeight="1" x14ac:dyDescent="0.15"/>
    <row r="123" s="391" customFormat="1" ht="13.5" hidden="1" customHeight="1" x14ac:dyDescent="0.15"/>
    <row r="124" s="391" customFormat="1" ht="13.5" hidden="1" customHeight="1" x14ac:dyDescent="0.15"/>
    <row r="125" s="391" customFormat="1" ht="13.5" hidden="1" customHeight="1" x14ac:dyDescent="0.15"/>
    <row r="126" s="391" customFormat="1" ht="13.5" hidden="1" customHeight="1" x14ac:dyDescent="0.15"/>
    <row r="127" s="391" customFormat="1" ht="13.5" hidden="1" customHeight="1" x14ac:dyDescent="0.15"/>
    <row r="128" s="391" customFormat="1" ht="13.5" hidden="1" customHeight="1" x14ac:dyDescent="0.15"/>
    <row r="129" s="391" customFormat="1" ht="13.5" hidden="1" customHeight="1" x14ac:dyDescent="0.15"/>
    <row r="130" s="391" customFormat="1" ht="13.5" hidden="1" customHeight="1" x14ac:dyDescent="0.15"/>
    <row r="131" s="391" customFormat="1" ht="13.5" hidden="1" customHeight="1" x14ac:dyDescent="0.15"/>
    <row r="132" s="391" customFormat="1" ht="13.5" hidden="1" customHeight="1" x14ac:dyDescent="0.15"/>
    <row r="133" s="391" customFormat="1" ht="13.5" hidden="1" customHeight="1" x14ac:dyDescent="0.15"/>
    <row r="134" s="391" customFormat="1" ht="13.5" hidden="1" customHeight="1" x14ac:dyDescent="0.15"/>
    <row r="135" s="391" customFormat="1" ht="13.5" hidden="1" customHeight="1" x14ac:dyDescent="0.15"/>
    <row r="136" s="391" customFormat="1" ht="13.5" hidden="1" customHeight="1" x14ac:dyDescent="0.15"/>
    <row r="137" s="391" customFormat="1" ht="13.5" hidden="1" customHeight="1" x14ac:dyDescent="0.15"/>
    <row r="138" s="391" customFormat="1" ht="13.5" hidden="1" customHeight="1" x14ac:dyDescent="0.15"/>
    <row r="139" s="391" customFormat="1" ht="13.5" hidden="1" customHeight="1" x14ac:dyDescent="0.15"/>
    <row r="140" s="391" customFormat="1" ht="13.5" hidden="1" customHeight="1" x14ac:dyDescent="0.15"/>
    <row r="141" s="391" customFormat="1" ht="13.5" hidden="1" customHeight="1" x14ac:dyDescent="0.15"/>
    <row r="142" s="391" customFormat="1" ht="13.5" hidden="1" customHeight="1" x14ac:dyDescent="0.15"/>
    <row r="143" s="391" customFormat="1" ht="13.5" hidden="1" customHeight="1" x14ac:dyDescent="0.15"/>
    <row r="144" s="391" customFormat="1" ht="13.5" hidden="1" customHeight="1" x14ac:dyDescent="0.15"/>
    <row r="145" s="391" customFormat="1" ht="13.5" hidden="1" customHeight="1" x14ac:dyDescent="0.15"/>
    <row r="146" s="391" customFormat="1" ht="13.5" hidden="1" customHeight="1" x14ac:dyDescent="0.15"/>
    <row r="147" s="391" customFormat="1" ht="13.5" hidden="1" customHeight="1" x14ac:dyDescent="0.15"/>
    <row r="148" s="391" customFormat="1" ht="13.5" hidden="1" customHeight="1" x14ac:dyDescent="0.15"/>
    <row r="149" s="391" customFormat="1" ht="13.5" hidden="1" customHeight="1" x14ac:dyDescent="0.15"/>
    <row r="150" s="391" customFormat="1" ht="13.5" hidden="1" customHeight="1" x14ac:dyDescent="0.15"/>
    <row r="151" s="391" customFormat="1" ht="13.5" hidden="1" customHeight="1" x14ac:dyDescent="0.15"/>
    <row r="152" s="391" customFormat="1" ht="13.5" hidden="1" customHeight="1" x14ac:dyDescent="0.15"/>
    <row r="153" s="391" customFormat="1" ht="13.5" hidden="1" customHeight="1" x14ac:dyDescent="0.15"/>
    <row r="154" s="391" customFormat="1" ht="13.5" hidden="1" customHeight="1" x14ac:dyDescent="0.15"/>
    <row r="155" s="391" customFormat="1" ht="13.5" hidden="1" customHeight="1" x14ac:dyDescent="0.15"/>
    <row r="156" s="391" customFormat="1" ht="13.5" hidden="1" customHeight="1" x14ac:dyDescent="0.15"/>
    <row r="157" s="391" customFormat="1" ht="13.5" hidden="1" customHeight="1" x14ac:dyDescent="0.15"/>
    <row r="158" s="391" customFormat="1" ht="13.5" hidden="1" customHeight="1" x14ac:dyDescent="0.15"/>
    <row r="159" s="391" customFormat="1" ht="13.5" hidden="1" customHeight="1" x14ac:dyDescent="0.15"/>
    <row r="160" s="391" customFormat="1" ht="13.5" hidden="1" customHeight="1" x14ac:dyDescent="0.15"/>
  </sheetData>
  <sheetProtection algorithmName="SHA-512" hashValue="tfung+6xldeXsSAtWI55OnqnsLNco1jHlnPIv6id5AWiRrvrdduSkWCIE8F+NaO4rYifbCc9tMinXJqad1jxKA==" saltValue="ltsS4tXuKcfdtRa0Ubd9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625</v>
      </c>
    </row>
  </sheetData>
  <sheetProtection algorithmName="SHA-512" hashValue="FEpYNNkJWjYRb1VWqr3gd/r1I+BPeb94F338rwyOGiG8rHMWJAT1mnVYnWvoW51wtb03ifSCg0hRzV8Uz/ec4g==" saltValue="om9Bh9rPl4zmKV2mntlI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U533WZN0sDWZBmzZrjvGGDtxhCC/MMN8DSBN1bWYQmRAZvhKMHvqZNwMTpQTummVHcRoM/QyJdz09Itsfk93gQ==" saltValue="WCumDtRaOfqJgSYfi952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46925</v>
      </c>
      <c r="E3" s="162"/>
      <c r="F3" s="163">
        <v>87974</v>
      </c>
      <c r="G3" s="164"/>
      <c r="H3" s="165"/>
    </row>
    <row r="4" spans="1:8" x14ac:dyDescent="0.15">
      <c r="A4" s="166"/>
      <c r="B4" s="167"/>
      <c r="C4" s="168"/>
      <c r="D4" s="169">
        <v>24173</v>
      </c>
      <c r="E4" s="170"/>
      <c r="F4" s="171">
        <v>48183</v>
      </c>
      <c r="G4" s="172"/>
      <c r="H4" s="173"/>
    </row>
    <row r="5" spans="1:8" x14ac:dyDescent="0.15">
      <c r="A5" s="154" t="s">
        <v>552</v>
      </c>
      <c r="B5" s="159"/>
      <c r="C5" s="160"/>
      <c r="D5" s="161">
        <v>36866</v>
      </c>
      <c r="E5" s="162"/>
      <c r="F5" s="163">
        <v>65876</v>
      </c>
      <c r="G5" s="164"/>
      <c r="H5" s="165"/>
    </row>
    <row r="6" spans="1:8" x14ac:dyDescent="0.15">
      <c r="A6" s="166"/>
      <c r="B6" s="167"/>
      <c r="C6" s="168"/>
      <c r="D6" s="169">
        <v>27587</v>
      </c>
      <c r="E6" s="170"/>
      <c r="F6" s="171">
        <v>36484</v>
      </c>
      <c r="G6" s="172"/>
      <c r="H6" s="173"/>
    </row>
    <row r="7" spans="1:8" x14ac:dyDescent="0.15">
      <c r="A7" s="154" t="s">
        <v>553</v>
      </c>
      <c r="B7" s="159"/>
      <c r="C7" s="160"/>
      <c r="D7" s="161">
        <v>49372</v>
      </c>
      <c r="E7" s="162"/>
      <c r="F7" s="163">
        <v>68468</v>
      </c>
      <c r="G7" s="164"/>
      <c r="H7" s="165"/>
    </row>
    <row r="8" spans="1:8" x14ac:dyDescent="0.15">
      <c r="A8" s="166"/>
      <c r="B8" s="167"/>
      <c r="C8" s="168"/>
      <c r="D8" s="169">
        <v>24521</v>
      </c>
      <c r="E8" s="170"/>
      <c r="F8" s="171">
        <v>34140</v>
      </c>
      <c r="G8" s="172"/>
      <c r="H8" s="173"/>
    </row>
    <row r="9" spans="1:8" x14ac:dyDescent="0.15">
      <c r="A9" s="154" t="s">
        <v>554</v>
      </c>
      <c r="B9" s="159"/>
      <c r="C9" s="160"/>
      <c r="D9" s="161">
        <v>47551</v>
      </c>
      <c r="E9" s="162"/>
      <c r="F9" s="163">
        <v>69729</v>
      </c>
      <c r="G9" s="164"/>
      <c r="H9" s="165"/>
    </row>
    <row r="10" spans="1:8" x14ac:dyDescent="0.15">
      <c r="A10" s="166"/>
      <c r="B10" s="167"/>
      <c r="C10" s="168"/>
      <c r="D10" s="169">
        <v>27511</v>
      </c>
      <c r="E10" s="170"/>
      <c r="F10" s="171">
        <v>38908</v>
      </c>
      <c r="G10" s="172"/>
      <c r="H10" s="173"/>
    </row>
    <row r="11" spans="1:8" x14ac:dyDescent="0.15">
      <c r="A11" s="154" t="s">
        <v>555</v>
      </c>
      <c r="B11" s="159"/>
      <c r="C11" s="160"/>
      <c r="D11" s="161">
        <v>60532</v>
      </c>
      <c r="E11" s="162"/>
      <c r="F11" s="163">
        <v>74581</v>
      </c>
      <c r="G11" s="164"/>
      <c r="H11" s="165"/>
    </row>
    <row r="12" spans="1:8" x14ac:dyDescent="0.15">
      <c r="A12" s="166"/>
      <c r="B12" s="167"/>
      <c r="C12" s="174"/>
      <c r="D12" s="169">
        <v>34222</v>
      </c>
      <c r="E12" s="170"/>
      <c r="F12" s="171">
        <v>41563</v>
      </c>
      <c r="G12" s="172"/>
      <c r="H12" s="173"/>
    </row>
    <row r="13" spans="1:8" x14ac:dyDescent="0.15">
      <c r="A13" s="154"/>
      <c r="B13" s="159"/>
      <c r="C13" s="175"/>
      <c r="D13" s="176">
        <v>48249</v>
      </c>
      <c r="E13" s="177"/>
      <c r="F13" s="178">
        <v>73326</v>
      </c>
      <c r="G13" s="179"/>
      <c r="H13" s="165"/>
    </row>
    <row r="14" spans="1:8" x14ac:dyDescent="0.15">
      <c r="A14" s="166"/>
      <c r="B14" s="167"/>
      <c r="C14" s="168"/>
      <c r="D14" s="169">
        <v>27603</v>
      </c>
      <c r="E14" s="170"/>
      <c r="F14" s="171">
        <v>39856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8.8000000000000007</v>
      </c>
      <c r="C19" s="180">
        <f>ROUND(VALUE(SUBSTITUTE(実質収支比率等に係る経年分析!G$48,"▲","-")),2)</f>
        <v>10.94</v>
      </c>
      <c r="D19" s="180">
        <f>ROUND(VALUE(SUBSTITUTE(実質収支比率等に係る経年分析!H$48,"▲","-")),2)</f>
        <v>6.04</v>
      </c>
      <c r="E19" s="180">
        <f>ROUND(VALUE(SUBSTITUTE(実質収支比率等に係る経年分析!I$48,"▲","-")),2)</f>
        <v>10.97</v>
      </c>
      <c r="F19" s="180">
        <f>ROUND(VALUE(SUBSTITUTE(実質収支比率等に係る経年分析!J$48,"▲","-")),2)</f>
        <v>6.38</v>
      </c>
    </row>
    <row r="20" spans="1:11" x14ac:dyDescent="0.15">
      <c r="A20" s="180" t="s">
        <v>55</v>
      </c>
      <c r="B20" s="180">
        <f>ROUND(VALUE(SUBSTITUTE(実質収支比率等に係る経年分析!F$47,"▲","-")),2)</f>
        <v>18.12</v>
      </c>
      <c r="C20" s="180">
        <f>ROUND(VALUE(SUBSTITUTE(実質収支比率等に係る経年分析!G$47,"▲","-")),2)</f>
        <v>14.99</v>
      </c>
      <c r="D20" s="180">
        <f>ROUND(VALUE(SUBSTITUTE(実質収支比率等に係る経年分析!H$47,"▲","-")),2)</f>
        <v>15.12</v>
      </c>
      <c r="E20" s="180">
        <f>ROUND(VALUE(SUBSTITUTE(実質収支比率等に係る経年分析!I$47,"▲","-")),2)</f>
        <v>9.23</v>
      </c>
      <c r="F20" s="180">
        <f>ROUND(VALUE(SUBSTITUTE(実質収支比率等に係る経年分析!J$47,"▲","-")),2)</f>
        <v>10.48</v>
      </c>
    </row>
    <row r="21" spans="1:11" x14ac:dyDescent="0.15">
      <c r="A21" s="180" t="s">
        <v>56</v>
      </c>
      <c r="B21" s="180">
        <f>IF(ISNUMBER(VALUE(SUBSTITUTE(実質収支比率等に係る経年分析!F$49,"▲","-"))),ROUND(VALUE(SUBSTITUTE(実質収支比率等に係る経年分析!F$49,"▲","-")),2),NA())</f>
        <v>2.04</v>
      </c>
      <c r="C21" s="180">
        <f>IF(ISNUMBER(VALUE(SUBSTITUTE(実質収支比率等に係る経年分析!G$49,"▲","-"))),ROUND(VALUE(SUBSTITUTE(実質収支比率等に係る経年分析!G$49,"▲","-")),2),NA())</f>
        <v>-1.31</v>
      </c>
      <c r="D21" s="180">
        <f>IF(ISNUMBER(VALUE(SUBSTITUTE(実質収支比率等に係る経年分析!H$49,"▲","-"))),ROUND(VALUE(SUBSTITUTE(実質収支比率等に係る経年分析!H$49,"▲","-")),2),NA())</f>
        <v>-4.9400000000000004</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-3.31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コリーナ矢板排水処理事業特別会計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2.0699999999999998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1202</v>
      </c>
      <c r="E42" s="182"/>
      <c r="F42" s="182"/>
      <c r="G42" s="182">
        <f>'実質公債費比率（分子）の構造'!L$52</f>
        <v>1163</v>
      </c>
      <c r="H42" s="182"/>
      <c r="I42" s="182"/>
      <c r="J42" s="182">
        <f>'実質公債費比率（分子）の構造'!M$52</f>
        <v>1157</v>
      </c>
      <c r="K42" s="182"/>
      <c r="L42" s="182"/>
      <c r="M42" s="182">
        <f>'実質公債費比率（分子）の構造'!N$52</f>
        <v>1116</v>
      </c>
      <c r="N42" s="182"/>
      <c r="O42" s="182"/>
      <c r="P42" s="182">
        <f>'実質公債費比率（分子）の構造'!O$52</f>
        <v>1085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112</v>
      </c>
      <c r="C44" s="182"/>
      <c r="D44" s="182"/>
      <c r="E44" s="182">
        <f>'実質公債費比率（分子）の構造'!L$50</f>
        <v>163</v>
      </c>
      <c r="F44" s="182"/>
      <c r="G44" s="182"/>
      <c r="H44" s="182">
        <f>'実質公債費比率（分子）の構造'!M$50</f>
        <v>155</v>
      </c>
      <c r="I44" s="182"/>
      <c r="J44" s="182"/>
      <c r="K44" s="182">
        <f>'実質公債費比率（分子）の構造'!N$50</f>
        <v>97</v>
      </c>
      <c r="L44" s="182"/>
      <c r="M44" s="182"/>
      <c r="N44" s="182">
        <f>'実質公債費比率（分子）の構造'!O$50</f>
        <v>166</v>
      </c>
      <c r="O44" s="182"/>
      <c r="P44" s="182"/>
    </row>
    <row r="45" spans="1:16" x14ac:dyDescent="0.15">
      <c r="A45" s="182" t="s">
        <v>66</v>
      </c>
      <c r="B45" s="182">
        <f>'実質公債費比率（分子）の構造'!K$49</f>
        <v>43</v>
      </c>
      <c r="C45" s="182"/>
      <c r="D45" s="182"/>
      <c r="E45" s="182">
        <f>'実質公債費比率（分子）の構造'!L$49</f>
        <v>38</v>
      </c>
      <c r="F45" s="182"/>
      <c r="G45" s="182"/>
      <c r="H45" s="182">
        <f>'実質公債費比率（分子）の構造'!M$49</f>
        <v>31</v>
      </c>
      <c r="I45" s="182"/>
      <c r="J45" s="182"/>
      <c r="K45" s="182">
        <f>'実質公債費比率（分子）の構造'!N$49</f>
        <v>35</v>
      </c>
      <c r="L45" s="182"/>
      <c r="M45" s="182"/>
      <c r="N45" s="182">
        <f>'実質公債費比率（分子）の構造'!O$49</f>
        <v>41</v>
      </c>
      <c r="O45" s="182"/>
      <c r="P45" s="182"/>
    </row>
    <row r="46" spans="1:16" x14ac:dyDescent="0.15">
      <c r="A46" s="182" t="s">
        <v>67</v>
      </c>
      <c r="B46" s="182">
        <f>'実質公債費比率（分子）の構造'!K$48</f>
        <v>460</v>
      </c>
      <c r="C46" s="182"/>
      <c r="D46" s="182"/>
      <c r="E46" s="182">
        <f>'実質公債費比率（分子）の構造'!L$48</f>
        <v>421</v>
      </c>
      <c r="F46" s="182"/>
      <c r="G46" s="182"/>
      <c r="H46" s="182">
        <f>'実質公債費比率（分子）の構造'!M$48</f>
        <v>397</v>
      </c>
      <c r="I46" s="182"/>
      <c r="J46" s="182"/>
      <c r="K46" s="182">
        <f>'実質公債費比率（分子）の構造'!N$48</f>
        <v>373</v>
      </c>
      <c r="L46" s="182"/>
      <c r="M46" s="182"/>
      <c r="N46" s="182">
        <f>'実質公債費比率（分子）の構造'!O$48</f>
        <v>317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1233</v>
      </c>
      <c r="C49" s="182"/>
      <c r="D49" s="182"/>
      <c r="E49" s="182">
        <f>'実質公債費比率（分子）の構造'!L$45</f>
        <v>1200</v>
      </c>
      <c r="F49" s="182"/>
      <c r="G49" s="182"/>
      <c r="H49" s="182">
        <f>'実質公債費比率（分子）の構造'!M$45</f>
        <v>1173</v>
      </c>
      <c r="I49" s="182"/>
      <c r="J49" s="182"/>
      <c r="K49" s="182">
        <f>'実質公債費比率（分子）の構造'!N$45</f>
        <v>1188</v>
      </c>
      <c r="L49" s="182"/>
      <c r="M49" s="182"/>
      <c r="N49" s="182">
        <f>'実質公債費比率（分子）の構造'!O$45</f>
        <v>1201</v>
      </c>
      <c r="O49" s="182"/>
      <c r="P49" s="182"/>
    </row>
    <row r="50" spans="1:16" x14ac:dyDescent="0.15">
      <c r="A50" s="182" t="s">
        <v>71</v>
      </c>
      <c r="B50" s="182" t="e">
        <f>NA()</f>
        <v>#N/A</v>
      </c>
      <c r="C50" s="182">
        <f>IF(ISNUMBER('実質公債費比率（分子）の構造'!K$53),'実質公債費比率（分子）の構造'!K$53,NA())</f>
        <v>646</v>
      </c>
      <c r="D50" s="182" t="e">
        <f>NA()</f>
        <v>#N/A</v>
      </c>
      <c r="E50" s="182" t="e">
        <f>NA()</f>
        <v>#N/A</v>
      </c>
      <c r="F50" s="182">
        <f>IF(ISNUMBER('実質公債費比率（分子）の構造'!L$53),'実質公債費比率（分子）の構造'!L$53,NA())</f>
        <v>659</v>
      </c>
      <c r="G50" s="182" t="e">
        <f>NA()</f>
        <v>#N/A</v>
      </c>
      <c r="H50" s="182" t="e">
        <f>NA()</f>
        <v>#N/A</v>
      </c>
      <c r="I50" s="182">
        <f>IF(ISNUMBER('実質公債費比率（分子）の構造'!M$53),'実質公債費比率（分子）の構造'!M$53,NA())</f>
        <v>599</v>
      </c>
      <c r="J50" s="182" t="e">
        <f>NA()</f>
        <v>#N/A</v>
      </c>
      <c r="K50" s="182" t="e">
        <f>NA()</f>
        <v>#N/A</v>
      </c>
      <c r="L50" s="182">
        <f>IF(ISNUMBER('実質公債費比率（分子）の構造'!N$53),'実質公債費比率（分子）の構造'!N$53,NA())</f>
        <v>577</v>
      </c>
      <c r="M50" s="182" t="e">
        <f>NA()</f>
        <v>#N/A</v>
      </c>
      <c r="N50" s="182" t="e">
        <f>NA()</f>
        <v>#N/A</v>
      </c>
      <c r="O50" s="182">
        <f>IF(ISNUMBER('実質公債費比率（分子）の構造'!O$53),'実質公債費比率（分子）の構造'!O$53,NA())</f>
        <v>640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10737</v>
      </c>
      <c r="E56" s="181"/>
      <c r="F56" s="181"/>
      <c r="G56" s="181">
        <f>'将来負担比率（分子）の構造'!J$52</f>
        <v>10588</v>
      </c>
      <c r="H56" s="181"/>
      <c r="I56" s="181"/>
      <c r="J56" s="181">
        <f>'将来負担比率（分子）の構造'!K$52</f>
        <v>10403</v>
      </c>
      <c r="K56" s="181"/>
      <c r="L56" s="181"/>
      <c r="M56" s="181">
        <f>'将来負担比率（分子）の構造'!L$52</f>
        <v>10350</v>
      </c>
      <c r="N56" s="181"/>
      <c r="O56" s="181"/>
      <c r="P56" s="181">
        <f>'将来負担比率（分子）の構造'!M$52</f>
        <v>10402</v>
      </c>
    </row>
    <row r="57" spans="1:16" x14ac:dyDescent="0.15">
      <c r="A57" s="181" t="s">
        <v>42</v>
      </c>
      <c r="B57" s="181"/>
      <c r="C57" s="181"/>
      <c r="D57" s="181">
        <f>'将来負担比率（分子）の構造'!I$51</f>
        <v>1583</v>
      </c>
      <c r="E57" s="181"/>
      <c r="F57" s="181"/>
      <c r="G57" s="181">
        <f>'将来負担比率（分子）の構造'!J$51</f>
        <v>1548</v>
      </c>
      <c r="H57" s="181"/>
      <c r="I57" s="181"/>
      <c r="J57" s="181">
        <f>'将来負担比率（分子）の構造'!K$51</f>
        <v>1652</v>
      </c>
      <c r="K57" s="181"/>
      <c r="L57" s="181"/>
      <c r="M57" s="181">
        <f>'将来負担比率（分子）の構造'!L$51</f>
        <v>1718</v>
      </c>
      <c r="N57" s="181"/>
      <c r="O57" s="181"/>
      <c r="P57" s="181">
        <f>'将来負担比率（分子）の構造'!M$51</f>
        <v>1780</v>
      </c>
    </row>
    <row r="58" spans="1:16" x14ac:dyDescent="0.15">
      <c r="A58" s="181" t="s">
        <v>41</v>
      </c>
      <c r="B58" s="181"/>
      <c r="C58" s="181"/>
      <c r="D58" s="181">
        <f>'将来負担比率（分子）の構造'!I$50</f>
        <v>2709</v>
      </c>
      <c r="E58" s="181"/>
      <c r="F58" s="181"/>
      <c r="G58" s="181">
        <f>'将来負担比率（分子）の構造'!J$50</f>
        <v>2900</v>
      </c>
      <c r="H58" s="181"/>
      <c r="I58" s="181"/>
      <c r="J58" s="181">
        <f>'将来負担比率（分子）の構造'!K$50</f>
        <v>3096</v>
      </c>
      <c r="K58" s="181"/>
      <c r="L58" s="181"/>
      <c r="M58" s="181">
        <f>'将来負担比率（分子）の構造'!L$50</f>
        <v>2817</v>
      </c>
      <c r="N58" s="181"/>
      <c r="O58" s="181"/>
      <c r="P58" s="181">
        <f>'将来負担比率（分子）の構造'!M$50</f>
        <v>2599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2284</v>
      </c>
      <c r="C62" s="181"/>
      <c r="D62" s="181"/>
      <c r="E62" s="181">
        <f>'将来負担比率（分子）の構造'!J$45</f>
        <v>2234</v>
      </c>
      <c r="F62" s="181"/>
      <c r="G62" s="181"/>
      <c r="H62" s="181">
        <f>'将来負担比率（分子）の構造'!K$45</f>
        <v>2232</v>
      </c>
      <c r="I62" s="181"/>
      <c r="J62" s="181"/>
      <c r="K62" s="181">
        <f>'将来負担比率（分子）の構造'!L$45</f>
        <v>2113</v>
      </c>
      <c r="L62" s="181"/>
      <c r="M62" s="181"/>
      <c r="N62" s="181">
        <f>'将来負担比率（分子）の構造'!M$45</f>
        <v>2088</v>
      </c>
      <c r="O62" s="181"/>
      <c r="P62" s="181"/>
    </row>
    <row r="63" spans="1:16" x14ac:dyDescent="0.15">
      <c r="A63" s="181" t="s">
        <v>34</v>
      </c>
      <c r="B63" s="181">
        <f>'将来負担比率（分子）の構造'!I$44</f>
        <v>279</v>
      </c>
      <c r="C63" s="181"/>
      <c r="D63" s="181"/>
      <c r="E63" s="181">
        <f>'将来負担比率（分子）の構造'!J$44</f>
        <v>260</v>
      </c>
      <c r="F63" s="181"/>
      <c r="G63" s="181"/>
      <c r="H63" s="181">
        <f>'将来負担比率（分子）の構造'!K$44</f>
        <v>256</v>
      </c>
      <c r="I63" s="181"/>
      <c r="J63" s="181"/>
      <c r="K63" s="181">
        <f>'将来負担比率（分子）の構造'!L$44</f>
        <v>332</v>
      </c>
      <c r="L63" s="181"/>
      <c r="M63" s="181"/>
      <c r="N63" s="181">
        <f>'将来負担比率（分子）の構造'!M$44</f>
        <v>736</v>
      </c>
      <c r="O63" s="181"/>
      <c r="P63" s="181"/>
    </row>
    <row r="64" spans="1:16" x14ac:dyDescent="0.15">
      <c r="A64" s="181" t="s">
        <v>33</v>
      </c>
      <c r="B64" s="181">
        <f>'将来負担比率（分子）の構造'!I$43</f>
        <v>4224</v>
      </c>
      <c r="C64" s="181"/>
      <c r="D64" s="181"/>
      <c r="E64" s="181">
        <f>'将来負担比率（分子）の構造'!J$43</f>
        <v>3837</v>
      </c>
      <c r="F64" s="181"/>
      <c r="G64" s="181"/>
      <c r="H64" s="181">
        <f>'将来負担比率（分子）の構造'!K$43</f>
        <v>3626</v>
      </c>
      <c r="I64" s="181"/>
      <c r="J64" s="181"/>
      <c r="K64" s="181">
        <f>'将来負担比率（分子）の構造'!L$43</f>
        <v>3497</v>
      </c>
      <c r="L64" s="181"/>
      <c r="M64" s="181"/>
      <c r="N64" s="181">
        <f>'将来負担比率（分子）の構造'!M$43</f>
        <v>3216</v>
      </c>
      <c r="O64" s="181"/>
      <c r="P64" s="181"/>
    </row>
    <row r="65" spans="1:16" x14ac:dyDescent="0.15">
      <c r="A65" s="181" t="s">
        <v>32</v>
      </c>
      <c r="B65" s="181" t="str">
        <f>'将来負担比率（分子）の構造'!I$42</f>
        <v>-</v>
      </c>
      <c r="C65" s="181"/>
      <c r="D65" s="181"/>
      <c r="E65" s="181" t="str">
        <f>'将来負担比率（分子）の構造'!J$42</f>
        <v>-</v>
      </c>
      <c r="F65" s="181"/>
      <c r="G65" s="181"/>
      <c r="H65" s="181">
        <f>'将来負担比率（分子）の構造'!K$42</f>
        <v>57</v>
      </c>
      <c r="I65" s="181"/>
      <c r="J65" s="181"/>
      <c r="K65" s="181">
        <f>'将来負担比率（分子）の構造'!L$42</f>
        <v>38</v>
      </c>
      <c r="L65" s="181"/>
      <c r="M65" s="181"/>
      <c r="N65" s="181">
        <f>'将来負担比率（分子）の構造'!M$42</f>
        <v>41</v>
      </c>
      <c r="O65" s="181"/>
      <c r="P65" s="181"/>
    </row>
    <row r="66" spans="1:16" x14ac:dyDescent="0.15">
      <c r="A66" s="181" t="s">
        <v>31</v>
      </c>
      <c r="B66" s="181">
        <f>'将来負担比率（分子）の構造'!I$41</f>
        <v>12336</v>
      </c>
      <c r="C66" s="181"/>
      <c r="D66" s="181"/>
      <c r="E66" s="181">
        <f>'将来負担比率（分子）の構造'!J$41</f>
        <v>12198</v>
      </c>
      <c r="F66" s="181"/>
      <c r="G66" s="181"/>
      <c r="H66" s="181">
        <f>'将来負担比率（分子）の構造'!K$41</f>
        <v>12062</v>
      </c>
      <c r="I66" s="181"/>
      <c r="J66" s="181"/>
      <c r="K66" s="181">
        <f>'将来負担比率（分子）の構造'!L$41</f>
        <v>11775</v>
      </c>
      <c r="L66" s="181"/>
      <c r="M66" s="181"/>
      <c r="N66" s="181">
        <f>'将来負担比率（分子）の構造'!M$41</f>
        <v>12065</v>
      </c>
      <c r="O66" s="181"/>
      <c r="P66" s="181"/>
    </row>
    <row r="67" spans="1:16" x14ac:dyDescent="0.15">
      <c r="A67" s="181" t="s">
        <v>75</v>
      </c>
      <c r="B67" s="181" t="e">
        <f>NA()</f>
        <v>#N/A</v>
      </c>
      <c r="C67" s="181">
        <f>IF(ISNUMBER('将来負担比率（分子）の構造'!I$53), IF('将来負担比率（分子）の構造'!I$53 &lt; 0, 0, '将来負担比率（分子）の構造'!I$53), NA())</f>
        <v>4093</v>
      </c>
      <c r="D67" s="181" t="e">
        <f>NA()</f>
        <v>#N/A</v>
      </c>
      <c r="E67" s="181" t="e">
        <f>NA()</f>
        <v>#N/A</v>
      </c>
      <c r="F67" s="181">
        <f>IF(ISNUMBER('将来負担比率（分子）の構造'!J$53), IF('将来負担比率（分子）の構造'!J$53 &lt; 0, 0, '将来負担比率（分子）の構造'!J$53), NA())</f>
        <v>3493</v>
      </c>
      <c r="G67" s="181" t="e">
        <f>NA()</f>
        <v>#N/A</v>
      </c>
      <c r="H67" s="181" t="e">
        <f>NA()</f>
        <v>#N/A</v>
      </c>
      <c r="I67" s="181">
        <f>IF(ISNUMBER('将来負担比率（分子）の構造'!K$53), IF('将来負担比率（分子）の構造'!K$53 &lt; 0, 0, '将来負担比率（分子）の構造'!K$53), NA())</f>
        <v>3081</v>
      </c>
      <c r="J67" s="181" t="e">
        <f>NA()</f>
        <v>#N/A</v>
      </c>
      <c r="K67" s="181" t="e">
        <f>NA()</f>
        <v>#N/A</v>
      </c>
      <c r="L67" s="181">
        <f>IF(ISNUMBER('将来負担比率（分子）の構造'!L$53), IF('将来負担比率（分子）の構造'!L$53 &lt; 0, 0, '将来負担比率（分子）の構造'!L$53), NA())</f>
        <v>2870</v>
      </c>
      <c r="M67" s="181" t="e">
        <f>NA()</f>
        <v>#N/A</v>
      </c>
      <c r="N67" s="181" t="e">
        <f>NA()</f>
        <v>#N/A</v>
      </c>
      <c r="O67" s="181">
        <f>IF(ISNUMBER('将来負担比率（分子）の構造'!M$53), IF('将来負担比率（分子）の構造'!M$53 &lt; 0, 0, '将来負担比率（分子）の構造'!M$53), NA())</f>
        <v>3365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1148</v>
      </c>
      <c r="C72" s="185">
        <f>基金残高に係る経年分析!G55</f>
        <v>699</v>
      </c>
      <c r="D72" s="185">
        <f>基金残高に係る経年分析!H55</f>
        <v>795</v>
      </c>
    </row>
    <row r="73" spans="1:16" x14ac:dyDescent="0.15">
      <c r="A73" s="184" t="s">
        <v>78</v>
      </c>
      <c r="B73" s="185">
        <f>基金残高に係る経年分析!F56</f>
        <v>259</v>
      </c>
      <c r="C73" s="185">
        <f>基金残高に係る経年分析!G56</f>
        <v>167</v>
      </c>
      <c r="D73" s="185">
        <f>基金残高に係る経年分析!H56</f>
        <v>167</v>
      </c>
    </row>
    <row r="74" spans="1:16" x14ac:dyDescent="0.15">
      <c r="A74" s="184" t="s">
        <v>79</v>
      </c>
      <c r="B74" s="185">
        <f>基金残高に係る経年分析!F57</f>
        <v>973</v>
      </c>
      <c r="C74" s="185">
        <f>基金残高に係る経年分析!G57</f>
        <v>1133</v>
      </c>
      <c r="D74" s="185">
        <f>基金残高に係る経年分析!H57</f>
        <v>820</v>
      </c>
    </row>
  </sheetData>
  <sheetProtection algorithmName="SHA-512" hashValue="GOdhvM0WVkjsGBVSpjvjxUdMhsWZ1NhACBz/Lb8vwBVH3ud1WBwNhW3Ei9h2CyYM/v3HnVRmbQfgop9MDIJ1Hg==" saltValue="RRcUkqFtCYcMniEw9at0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2021-10-14T10:12:33Z</cp:lastPrinted>
  <dcterms:created xsi:type="dcterms:W3CDTF">2021-02-05T01:32:11Z</dcterms:created>
  <dcterms:modified xsi:type="dcterms:W3CDTF">2021-10-22T02:27:50Z</dcterms:modified>
  <cp:category/>
</cp:coreProperties>
</file>